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Instructions" sheetId="1" state="visible" r:id="rId1"/>
    <sheet name="Checklist" sheetId="2" state="visible" r:id="rId2"/>
    <sheet name="Summary Dashboard" sheetId="3" state="visible" r:id="rId3"/>
    <sheet name="Maturity Scale" sheetId="4" state="visible" r:id="rId4"/>
    <sheet name="RTS-ITS Reference" sheetId="5" state="visible" r:id="rId5"/>
  </sheets>
  <definedNames>
    <definedName name="_xlnm._FilterDatabase" localSheetId="1" hidden="1">'Checklist'!$A$1:$N$96</definedName>
    <definedName name="_xlnm.Print_Titles" localSheetId="1">'Checklist'!$1:$1</definedName>
  </definedNames>
  <calcPr calcId="124519" fullCalcOnLoad="1"/>
</workbook>
</file>

<file path=xl/styles.xml><?xml version="1.0" encoding="utf-8"?>
<styleSheet xmlns="http://schemas.openxmlformats.org/spreadsheetml/2006/main">
  <numFmts count="2">
    <numFmt numFmtId="164" formatCode="0.0%"/>
    <numFmt numFmtId="165" formatCode="0.0"/>
  </numFmts>
  <fonts count="18">
    <font>
      <name val="Calibri"/>
      <family val="2"/>
      <color theme="1"/>
      <sz val="11"/>
      <scheme val="minor"/>
    </font>
    <font>
      <name val="Arial"/>
      <b val="1"/>
      <color rgb="000D2B47"/>
      <sz val="20"/>
    </font>
    <font>
      <name val="Arial"/>
      <color rgb="004F46E5"/>
      <sz val="13"/>
    </font>
    <font>
      <name val="Arial"/>
      <color rgb="004B5563"/>
      <sz val="10"/>
    </font>
    <font>
      <name val="Arial"/>
      <b val="1"/>
      <color rgb="000D2B47"/>
      <sz val="14"/>
    </font>
    <font>
      <name val="Arial"/>
      <color rgb="00111827"/>
      <sz val="10"/>
    </font>
    <font>
      <name val="Arial"/>
      <b val="1"/>
      <color rgb="000D2B47"/>
      <sz val="12"/>
    </font>
    <font>
      <name val="Arial"/>
      <b val="1"/>
      <color rgb="004F46E5"/>
      <sz val="10"/>
    </font>
    <font>
      <name val="Arial"/>
      <b val="1"/>
      <color rgb="00991B1B"/>
      <sz val="10"/>
    </font>
    <font>
      <name val="Arial"/>
      <b val="1"/>
      <color rgb="0092400E"/>
      <sz val="10"/>
    </font>
    <font>
      <name val="Arial"/>
      <b val="1"/>
      <color rgb="004B5563"/>
      <sz val="10"/>
    </font>
    <font>
      <name val="Arial"/>
      <i val="1"/>
      <color rgb="004B5563"/>
      <sz val="9"/>
    </font>
    <font>
      <name val="Arial"/>
      <b val="1"/>
      <color rgb="00FFFFFF"/>
      <sz val="11"/>
    </font>
    <font>
      <name val="Arial"/>
      <b val="1"/>
      <color rgb="000D2B47"/>
      <sz val="16"/>
    </font>
    <font>
      <name val="Arial"/>
      <i val="1"/>
      <color rgb="004B5563"/>
      <sz val="10"/>
    </font>
    <font>
      <name val="Arial"/>
      <b val="1"/>
      <color rgb="00111827"/>
      <sz val="10"/>
    </font>
    <font>
      <name val="Arial"/>
      <b val="1"/>
      <color rgb="000D2B47"/>
      <sz val="11"/>
    </font>
    <font>
      <name val="Arial"/>
      <b val="1"/>
      <color rgb="000D2B47"/>
      <sz val="10"/>
    </font>
  </fonts>
  <fills count="7">
    <fill>
      <patternFill/>
    </fill>
    <fill>
      <patternFill patternType="gray125"/>
    </fill>
    <fill>
      <patternFill patternType="solid">
        <fgColor rgb="000D2B47"/>
      </patternFill>
    </fill>
    <fill>
      <patternFill patternType="solid">
        <fgColor rgb="00FEE2E2"/>
      </patternFill>
    </fill>
    <fill>
      <patternFill patternType="solid">
        <fgColor rgb="00FEF3C7"/>
      </patternFill>
    </fill>
    <fill>
      <patternFill patternType="solid">
        <fgColor rgb="00F3F4F6"/>
      </patternFill>
    </fill>
    <fill>
      <patternFill patternType="solid">
        <fgColor rgb="00EEF2FF"/>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32">
    <xf numFmtId="0" fontId="0" fillId="0" borderId="0" pivotButton="0" quotePrefix="0" xfId="0"/>
    <xf numFmtId="0" fontId="1" fillId="0" borderId="0" applyAlignment="1" pivotButton="0" quotePrefix="0" xfId="0">
      <alignment horizontal="left" vertical="center"/>
    </xf>
    <xf numFmtId="0" fontId="2" fillId="0" borderId="0" applyAlignment="1" pivotButton="0" quotePrefix="0" xfId="0">
      <alignment horizontal="left"/>
    </xf>
    <xf numFmtId="0" fontId="3" fillId="0" borderId="0" pivotButton="0" quotePrefix="0" xfId="0"/>
    <xf numFmtId="0" fontId="4" fillId="0" borderId="0" pivotButton="0" quotePrefix="0" xfId="0"/>
    <xf numFmtId="0" fontId="5" fillId="0" borderId="0" applyAlignment="1" pivotButton="0" quotePrefix="0" xfId="0">
      <alignment wrapText="1"/>
    </xf>
    <xf numFmtId="0" fontId="6" fillId="0" borderId="0" pivotButton="0" quotePrefix="0" xfId="0"/>
    <xf numFmtId="0" fontId="7" fillId="0" borderId="0" pivotButton="0" quotePrefix="0" xfId="0"/>
    <xf numFmtId="0" fontId="5" fillId="0" borderId="0" pivotButton="0" quotePrefix="0" xfId="0"/>
    <xf numFmtId="0" fontId="8" fillId="0" borderId="0" pivotButton="0" quotePrefix="0" xfId="0"/>
    <xf numFmtId="0" fontId="9" fillId="0" borderId="0" pivotButton="0" quotePrefix="0" xfId="0"/>
    <xf numFmtId="0" fontId="10" fillId="0" borderId="0" pivotButton="0" quotePrefix="0" xfId="0"/>
    <xf numFmtId="0" fontId="11" fillId="0" borderId="0" pivotButton="0" quotePrefix="0" xfId="0"/>
    <xf numFmtId="0" fontId="12" fillId="2" borderId="1" applyAlignment="1" pivotButton="0" quotePrefix="0" xfId="0">
      <alignment horizontal="center" vertical="center" wrapText="1"/>
    </xf>
    <xf numFmtId="0" fontId="5" fillId="0" borderId="1" applyAlignment="1" pivotButton="0" quotePrefix="0" xfId="0">
      <alignment horizontal="center" vertical="top" wrapText="1"/>
    </xf>
    <xf numFmtId="0" fontId="5" fillId="0" borderId="1" applyAlignment="1" pivotButton="0" quotePrefix="0" xfId="0">
      <alignment vertical="top" wrapText="1"/>
    </xf>
    <xf numFmtId="0" fontId="8" fillId="3" borderId="1" applyAlignment="1" pivotButton="0" quotePrefix="0" xfId="0">
      <alignment horizontal="center" vertical="top" wrapText="1"/>
    </xf>
    <xf numFmtId="0" fontId="9" fillId="4" borderId="1" applyAlignment="1" pivotButton="0" quotePrefix="0" xfId="0">
      <alignment horizontal="center" vertical="top" wrapText="1"/>
    </xf>
    <xf numFmtId="0" fontId="3" fillId="5" borderId="1" applyAlignment="1" pivotButton="0" quotePrefix="0" xfId="0">
      <alignment horizontal="center" vertical="top" wrapText="1"/>
    </xf>
    <xf numFmtId="0" fontId="13" fillId="0" borderId="0" pivotButton="0" quotePrefix="0" xfId="0"/>
    <xf numFmtId="0" fontId="14" fillId="0" borderId="0" pivotButton="0" quotePrefix="0" xfId="0"/>
    <xf numFmtId="0" fontId="15" fillId="0" borderId="1" pivotButton="0" quotePrefix="0" xfId="0"/>
    <xf numFmtId="164" fontId="5" fillId="0" borderId="1" applyAlignment="1" pivotButton="0" quotePrefix="0" xfId="0">
      <alignment horizontal="center" vertical="top" wrapText="1"/>
    </xf>
    <xf numFmtId="165" fontId="5" fillId="0" borderId="1" applyAlignment="1" pivotButton="0" quotePrefix="0" xfId="0">
      <alignment horizontal="center" vertical="top" wrapText="1"/>
    </xf>
    <xf numFmtId="0" fontId="16" fillId="6" borderId="1" pivotButton="0" quotePrefix="0" xfId="0"/>
    <xf numFmtId="0" fontId="17" fillId="6" borderId="1" applyAlignment="1" pivotButton="0" quotePrefix="0" xfId="0">
      <alignment horizontal="center" vertical="top" wrapText="1"/>
    </xf>
    <xf numFmtId="164" fontId="17" fillId="6" borderId="1" applyAlignment="1" pivotButton="0" quotePrefix="0" xfId="0">
      <alignment horizontal="center" vertical="top" wrapText="1"/>
    </xf>
    <xf numFmtId="165" fontId="17" fillId="6" borderId="1" applyAlignment="1" pivotButton="0" quotePrefix="0" xfId="0">
      <alignment horizontal="center" vertical="top" wrapText="1"/>
    </xf>
    <xf numFmtId="0" fontId="15" fillId="0" borderId="1" applyAlignment="1" pivotButton="0" quotePrefix="0" xfId="0">
      <alignment horizontal="center" vertical="top" wrapText="1"/>
    </xf>
    <xf numFmtId="0" fontId="0" fillId="0" borderId="1" applyAlignment="1" pivotButton="0" quotePrefix="0" xfId="0">
      <alignment horizontal="center" vertical="top" wrapText="1"/>
    </xf>
    <xf numFmtId="164" fontId="0" fillId="0" borderId="1" applyAlignment="1" pivotButton="0" quotePrefix="0" xfId="0">
      <alignment horizontal="center" vertical="top" wrapText="1"/>
    </xf>
    <xf numFmtId="0" fontId="7" fillId="0"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D2B47"/>
    <outlinePr summaryBelow="1" summaryRight="1"/>
    <pageSetUpPr/>
  </sheetPr>
  <dimension ref="A1:F38"/>
  <sheetViews>
    <sheetView workbookViewId="0">
      <selection activeCell="A1" sqref="A1"/>
    </sheetView>
  </sheetViews>
  <sheetFormatPr baseColWidth="8" defaultRowHeight="15"/>
  <cols>
    <col width="28" customWidth="1" min="1" max="1"/>
    <col width="18" customWidth="1" min="2" max="2"/>
    <col width="16" customWidth="1" min="3" max="3"/>
    <col width="16" customWidth="1" min="4" max="4"/>
    <col width="16" customWidth="1" min="5" max="5"/>
    <col width="16" customWidth="1" min="6" max="6"/>
  </cols>
  <sheetData>
    <row r="1" ht="40" customHeight="1">
      <c r="A1" s="1" t="inlineStr">
        <is>
          <t>DORA Compliance Checklist Template 2026</t>
        </is>
      </c>
    </row>
    <row r="2" ht="24" customHeight="1">
      <c r="A2" s="2" t="inlineStr">
        <is>
          <t>EU Regulation 2022/2554 — Digital Operational Resilience Act</t>
        </is>
      </c>
    </row>
    <row r="3">
      <c r="A3" s="3" t="inlineStr">
        <is>
          <t>Prepared by DORA GRC | doragrc.com</t>
        </is>
      </c>
    </row>
    <row r="5">
      <c r="A5" s="4" t="inlineStr">
        <is>
          <t>How to Use This Template</t>
        </is>
      </c>
    </row>
    <row r="6">
      <c r="A6" s="5" t="inlineStr">
        <is>
          <t>1. Go to the Checklist sheet and review each requirement against your current compliance posture.</t>
        </is>
      </c>
    </row>
    <row r="7">
      <c r="A7" s="5" t="inlineStr">
        <is>
          <t>2. For each item, set the Current Maturity (1-5), Target Maturity, and Status using the dropdowns.</t>
        </is>
      </c>
    </row>
    <row r="8">
      <c r="A8" s="5" t="inlineStr">
        <is>
          <t>3. Record the evidence or documentation that supports your assessment in the Evidence column.</t>
        </is>
      </c>
    </row>
    <row r="9">
      <c r="A9" s="5" t="inlineStr">
        <is>
          <t>4. Assign an Owner and Deadline for items that are not yet Fully Compliant.</t>
        </is>
      </c>
    </row>
    <row r="10">
      <c r="A10" s="5" t="inlineStr">
        <is>
          <t>5. Use Remediation Notes to document the actions needed to close each gap.</t>
        </is>
      </c>
    </row>
    <row r="11">
      <c r="A11" s="5" t="inlineStr">
        <is>
          <t>6. The Summary Dashboard auto-calculates your compliance posture per pillar.</t>
        </is>
      </c>
    </row>
    <row r="12">
      <c r="A12" s="5" t="inlineStr">
        <is>
          <t>7. Review the Maturity Scale sheet for guidance on how to self-assess each level.</t>
        </is>
      </c>
    </row>
    <row r="13">
      <c r="A13" s="5" t="inlineStr">
        <is>
          <t>8. The RTS/ITS Reference sheet maps each technical standard to the relevant DORA articles.</t>
        </is>
      </c>
    </row>
    <row r="14">
      <c r="A14" s="5" t="inlineStr"/>
    </row>
    <row r="15">
      <c r="A15" s="5" t="inlineStr">
        <is>
          <t>Items marked with * in the Priority column are Critical only if your entity is designated for TLPT.</t>
        </is>
      </c>
    </row>
    <row r="16">
      <c r="A16" s="5" t="inlineStr">
        <is>
          <t>The Proportionality Principle (Art. 4) applies — scale requirements to your entity's size and risk profile.</t>
        </is>
      </c>
    </row>
    <row r="18">
      <c r="A18" s="6" t="inlineStr">
        <is>
          <t>Maturity Scale (1-5)</t>
        </is>
      </c>
    </row>
    <row r="19">
      <c r="A19" s="7" t="inlineStr">
        <is>
          <t>1 — Initial / Ad Hoc</t>
        </is>
      </c>
      <c r="B19" s="8" t="inlineStr">
        <is>
          <t>No formal processes. Reactive, undocumented, dependent on individuals.</t>
        </is>
      </c>
    </row>
    <row r="20">
      <c r="A20" s="7" t="inlineStr">
        <is>
          <t>2 — Developing / Basic</t>
        </is>
      </c>
      <c r="B20" s="8" t="inlineStr">
        <is>
          <t>Basic processes exist but inconsistent or partially documented.</t>
        </is>
      </c>
    </row>
    <row r="21">
      <c r="A21" s="7" t="inlineStr">
        <is>
          <t>3 — Defined / Established</t>
        </is>
      </c>
      <c r="B21" s="8" t="inlineStr">
        <is>
          <t>Documented, standardised, consistently followed. Meets minimum DORA requirement.</t>
        </is>
      </c>
    </row>
    <row r="22">
      <c r="A22" s="7" t="inlineStr">
        <is>
          <t>4 — Managed / Measured</t>
        </is>
      </c>
      <c r="B22" s="8" t="inlineStr">
        <is>
          <t>Monitored with KPIs, regularly reviewed. Full compliance with evidence.</t>
        </is>
      </c>
    </row>
    <row r="23">
      <c r="A23" s="7" t="inlineStr">
        <is>
          <t>5 — Optimized / Leading</t>
        </is>
      </c>
      <c r="B23" s="8" t="inlineStr">
        <is>
          <t>Continuous improvement, automated where possible. Exceeds DORA requirements.</t>
        </is>
      </c>
    </row>
    <row r="25">
      <c r="A25" s="6" t="inlineStr">
        <is>
          <t>Status Values</t>
        </is>
      </c>
    </row>
    <row r="26">
      <c r="A26" s="8" t="inlineStr">
        <is>
          <t>Not Started</t>
        </is>
      </c>
    </row>
    <row r="27">
      <c r="A27" s="8" t="inlineStr">
        <is>
          <t>In Progress</t>
        </is>
      </c>
    </row>
    <row r="28">
      <c r="A28" s="8" t="inlineStr">
        <is>
          <t>Partially Compliant</t>
        </is>
      </c>
    </row>
    <row r="29">
      <c r="A29" s="8" t="inlineStr">
        <is>
          <t>Fully Compliant</t>
        </is>
      </c>
    </row>
    <row r="30">
      <c r="A30" s="8" t="inlineStr">
        <is>
          <t>N/A</t>
        </is>
      </c>
    </row>
    <row r="32">
      <c r="A32" s="6" t="inlineStr">
        <is>
          <t>Priority Levels</t>
        </is>
      </c>
    </row>
    <row r="33">
      <c r="A33" s="9" t="inlineStr">
        <is>
          <t>Critical</t>
        </is>
      </c>
      <c r="B33" s="8" t="inlineStr">
        <is>
          <t>Must be addressed for regulatory compliance. Likely reviewed by NCA.</t>
        </is>
      </c>
    </row>
    <row r="34">
      <c r="A34" s="10" t="inlineStr">
        <is>
          <t>Important</t>
        </is>
      </c>
      <c r="B34" s="8" t="inlineStr">
        <is>
          <t>Expected for proportionate compliance. Should be in place for most entities.</t>
        </is>
      </c>
    </row>
    <row r="35">
      <c r="A35" s="11" t="inlineStr">
        <is>
          <t>Supplementary</t>
        </is>
      </c>
      <c r="B35" s="8" t="inlineStr">
        <is>
          <t>Best practice or conditionally applicable. Lower regulatory exposure.</t>
        </is>
      </c>
    </row>
    <row r="38">
      <c r="A38" s="12" t="inlineStr">
        <is>
          <t>© 2025–2026 DORA GRC | doragrc.com | Regulation (EU) 2022/2554</t>
        </is>
      </c>
    </row>
  </sheetData>
  <mergeCells count="23">
    <mergeCell ref="A16:F16"/>
    <mergeCell ref="A12:F12"/>
    <mergeCell ref="B22:F22"/>
    <mergeCell ref="A3:F3"/>
    <mergeCell ref="B21:F21"/>
    <mergeCell ref="A2:F2"/>
    <mergeCell ref="A14:F14"/>
    <mergeCell ref="A8:F8"/>
    <mergeCell ref="B23:F23"/>
    <mergeCell ref="A38:F38"/>
    <mergeCell ref="A10:F10"/>
    <mergeCell ref="A13:F13"/>
    <mergeCell ref="B34:F34"/>
    <mergeCell ref="A9:F9"/>
    <mergeCell ref="B19:F19"/>
    <mergeCell ref="A15:F15"/>
    <mergeCell ref="A11:F11"/>
    <mergeCell ref="B20:F20"/>
    <mergeCell ref="B33:F33"/>
    <mergeCell ref="A1:F1"/>
    <mergeCell ref="A6:F6"/>
    <mergeCell ref="A7:F7"/>
    <mergeCell ref="B35:F35"/>
  </mergeCells>
  <pageMargins left="0.75" right="0.75" top="1" bottom="1" header="0.5" footer="0.5"/>
</worksheet>
</file>

<file path=xl/worksheets/sheet2.xml><?xml version="1.0" encoding="utf-8"?>
<worksheet xmlns="http://schemas.openxmlformats.org/spreadsheetml/2006/main">
  <sheetPr>
    <tabColor rgb="004F46E5"/>
    <outlinePr summaryBelow="1" summaryRight="1"/>
  </sheetPr>
  <dimension ref="A1:N96"/>
  <sheetViews>
    <sheetView workbookViewId="0">
      <pane xSplit="3" ySplit="1" topLeftCell="D2" activePane="bottomRight" state="frozen"/>
      <selection pane="topRight"/>
      <selection pane="bottomLeft"/>
      <selection pane="bottomRight" activeCell="A1" sqref="A1"/>
    </sheetView>
  </sheetViews>
  <sheetFormatPr baseColWidth="8" defaultRowHeight="15"/>
  <cols>
    <col width="8" customWidth="1" min="1" max="1"/>
    <col width="32" customWidth="1" min="2" max="2"/>
    <col width="65" customWidth="1" min="3" max="3"/>
    <col width="14" customWidth="1" min="4" max="4"/>
    <col width="22" customWidth="1" min="5" max="5"/>
    <col width="14" customWidth="1" min="6" max="6"/>
    <col width="10" customWidth="1" min="7" max="7"/>
    <col width="10" customWidth="1" min="8" max="8"/>
    <col width="18" customWidth="1" min="9" max="9"/>
    <col width="35" customWidth="1" min="10" max="10"/>
    <col width="16" customWidth="1" min="11" max="11"/>
    <col width="13" customWidth="1" min="12" max="12"/>
    <col width="35" customWidth="1" min="13" max="13"/>
    <col width="13" customWidth="1" min="14" max="14"/>
  </cols>
  <sheetData>
    <row r="1">
      <c r="A1" s="13" t="inlineStr">
        <is>
          <t>Ref ID</t>
        </is>
      </c>
      <c r="B1" s="13" t="inlineStr">
        <is>
          <t>Pillar</t>
        </is>
      </c>
      <c r="C1" s="13" t="inlineStr">
        <is>
          <t>Requirement</t>
        </is>
      </c>
      <c r="D1" s="13" t="inlineStr">
        <is>
          <t>DORA Article</t>
        </is>
      </c>
      <c r="E1" s="13" t="inlineStr">
        <is>
          <t>RTS/ITS Reference</t>
        </is>
      </c>
      <c r="F1" s="13" t="inlineStr">
        <is>
          <t>Priority</t>
        </is>
      </c>
      <c r="G1" s="13" t="inlineStr">
        <is>
          <t>Current Maturity (1-5)</t>
        </is>
      </c>
      <c r="H1" s="13" t="inlineStr">
        <is>
          <t>Target Maturity</t>
        </is>
      </c>
      <c r="I1" s="13" t="inlineStr">
        <is>
          <t>Status</t>
        </is>
      </c>
      <c r="J1" s="13" t="inlineStr">
        <is>
          <t>Evidence / Documentation</t>
        </is>
      </c>
      <c r="K1" s="13" t="inlineStr">
        <is>
          <t>Owner</t>
        </is>
      </c>
      <c r="L1" s="13" t="inlineStr">
        <is>
          <t>Deadline</t>
        </is>
      </c>
      <c r="M1" s="13" t="inlineStr">
        <is>
          <t>Remediation Notes</t>
        </is>
      </c>
      <c r="N1" s="13" t="inlineStr">
        <is>
          <t>Last Reviewed</t>
        </is>
      </c>
    </row>
    <row r="2">
      <c r="A2" s="14" t="inlineStr">
        <is>
          <t>1.01</t>
        </is>
      </c>
      <c r="B2" s="15" t="inlineStr">
        <is>
          <t>Pillar 1: ICT Governance &amp; Risk Management</t>
        </is>
      </c>
      <c r="C2" s="15" t="inlineStr">
        <is>
          <t>Management body has formally approved the ICT risk management framework</t>
        </is>
      </c>
      <c r="D2" s="14" t="inlineStr">
        <is>
          <t>Art. 5(2)</t>
        </is>
      </c>
      <c r="E2" s="14" t="inlineStr">
        <is>
          <t>CDR 2024/1774</t>
        </is>
      </c>
      <c r="F2" s="16" t="inlineStr">
        <is>
          <t>Critical</t>
        </is>
      </c>
      <c r="G2" s="14" t="n"/>
      <c r="H2" s="14" t="n"/>
      <c r="I2" s="14" t="n"/>
      <c r="J2" s="15" t="n"/>
      <c r="K2" s="15" t="n"/>
      <c r="L2" s="14" t="n"/>
      <c r="M2" s="15" t="n"/>
      <c r="N2" s="14" t="n"/>
    </row>
    <row r="3">
      <c r="A3" s="14" t="inlineStr">
        <is>
          <t>1.02</t>
        </is>
      </c>
      <c r="B3" s="15" t="inlineStr">
        <is>
          <t>Pillar 1: ICT Governance &amp; Risk Management</t>
        </is>
      </c>
      <c r="C3" s="15" t="inlineStr">
        <is>
          <t>Management body bears ultimate responsibility for ICT risk management</t>
        </is>
      </c>
      <c r="D3" s="14" t="inlineStr">
        <is>
          <t>Art. 5(1)</t>
        </is>
      </c>
      <c r="E3" s="14" t="inlineStr">
        <is>
          <t>CDR 2024/1774</t>
        </is>
      </c>
      <c r="F3" s="16" t="inlineStr">
        <is>
          <t>Critical</t>
        </is>
      </c>
      <c r="G3" s="14" t="n"/>
      <c r="H3" s="14" t="n"/>
      <c r="I3" s="14" t="n"/>
      <c r="J3" s="15" t="n"/>
      <c r="K3" s="15" t="n"/>
      <c r="L3" s="14" t="n"/>
      <c r="M3" s="15" t="n"/>
      <c r="N3" s="14" t="n"/>
    </row>
    <row r="4">
      <c r="A4" s="14" t="inlineStr">
        <is>
          <t>1.03</t>
        </is>
      </c>
      <c r="B4" s="15" t="inlineStr">
        <is>
          <t>Pillar 1: ICT Governance &amp; Risk Management</t>
        </is>
      </c>
      <c r="C4" s="15" t="inlineStr">
        <is>
          <t>ICT risk appetite and tolerance defined and documented by management body</t>
        </is>
      </c>
      <c r="D4" s="14" t="inlineStr">
        <is>
          <t>Art. 5(2)(a)</t>
        </is>
      </c>
      <c r="E4" s="14" t="inlineStr">
        <is>
          <t>CDR 2024/1774</t>
        </is>
      </c>
      <c r="F4" s="16" t="inlineStr">
        <is>
          <t>Critical</t>
        </is>
      </c>
      <c r="G4" s="14" t="n"/>
      <c r="H4" s="14" t="n"/>
      <c r="I4" s="14" t="n"/>
      <c r="J4" s="15" t="n"/>
      <c r="K4" s="15" t="n"/>
      <c r="L4" s="14" t="n"/>
      <c r="M4" s="15" t="n"/>
      <c r="N4" s="14" t="n"/>
    </row>
    <row r="5">
      <c r="A5" s="14" t="inlineStr">
        <is>
          <t>1.04</t>
        </is>
      </c>
      <c r="B5" s="15" t="inlineStr">
        <is>
          <t>Pillar 1: ICT Governance &amp; Risk Management</t>
        </is>
      </c>
      <c r="C5" s="15" t="inlineStr">
        <is>
          <t>Clear roles and responsibilities for ICT risk management assigned at all levels</t>
        </is>
      </c>
      <c r="D5" s="14" t="inlineStr">
        <is>
          <t>Art. 5(2)(b)</t>
        </is>
      </c>
      <c r="E5" s="14" t="inlineStr">
        <is>
          <t>CDR 2024/1774</t>
        </is>
      </c>
      <c r="F5" s="16" t="inlineStr">
        <is>
          <t>Critical</t>
        </is>
      </c>
      <c r="G5" s="14" t="n"/>
      <c r="H5" s="14" t="n"/>
      <c r="I5" s="14" t="n"/>
      <c r="J5" s="15" t="n"/>
      <c r="K5" s="15" t="n"/>
      <c r="L5" s="14" t="n"/>
      <c r="M5" s="15" t="n"/>
      <c r="N5" s="14" t="n"/>
    </row>
    <row r="6">
      <c r="A6" s="14" t="inlineStr">
        <is>
          <t>1.05</t>
        </is>
      </c>
      <c r="B6" s="15" t="inlineStr">
        <is>
          <t>Pillar 1: ICT Governance &amp; Risk Management</t>
        </is>
      </c>
      <c r="C6" s="15" t="inlineStr">
        <is>
          <t>Adequate budget and resources allocated to ICT security and operational resilience</t>
        </is>
      </c>
      <c r="D6" s="14" t="inlineStr">
        <is>
          <t>Art. 5(2)(d)</t>
        </is>
      </c>
      <c r="E6" s="14" t="inlineStr">
        <is>
          <t>—</t>
        </is>
      </c>
      <c r="F6" s="17" t="inlineStr">
        <is>
          <t>Important</t>
        </is>
      </c>
      <c r="G6" s="14" t="n"/>
      <c r="H6" s="14" t="n"/>
      <c r="I6" s="14" t="n"/>
      <c r="J6" s="15" t="n"/>
      <c r="K6" s="15" t="n"/>
      <c r="L6" s="14" t="n"/>
      <c r="M6" s="15" t="n"/>
      <c r="N6" s="14" t="n"/>
    </row>
    <row r="7">
      <c r="A7" s="14" t="inlineStr">
        <is>
          <t>1.06</t>
        </is>
      </c>
      <c r="B7" s="15" t="inlineStr">
        <is>
          <t>Pillar 1: ICT Governance &amp; Risk Management</t>
        </is>
      </c>
      <c r="C7" s="15" t="inlineStr">
        <is>
          <t>Management body members receive regular ICT risk training (at least annually)</t>
        </is>
      </c>
      <c r="D7" s="14" t="inlineStr">
        <is>
          <t>Art. 5(4)</t>
        </is>
      </c>
      <c r="E7" s="14" t="inlineStr">
        <is>
          <t>—</t>
        </is>
      </c>
      <c r="F7" s="16" t="inlineStr">
        <is>
          <t>Critical</t>
        </is>
      </c>
      <c r="G7" s="14" t="n"/>
      <c r="H7" s="14" t="n"/>
      <c r="I7" s="14" t="n"/>
      <c r="J7" s="15" t="n"/>
      <c r="K7" s="15" t="n"/>
      <c r="L7" s="14" t="n"/>
      <c r="M7" s="15" t="n"/>
      <c r="N7" s="14" t="n"/>
    </row>
    <row r="8">
      <c r="A8" s="14" t="inlineStr">
        <is>
          <t>1.07</t>
        </is>
      </c>
      <c r="B8" s="15" t="inlineStr">
        <is>
          <t>Pillar 1: ICT Governance &amp; Risk Management</t>
        </is>
      </c>
      <c r="C8" s="15" t="inlineStr">
        <is>
          <t>Management body receives regular ICT risk reporting (at least quarterly)</t>
        </is>
      </c>
      <c r="D8" s="14" t="inlineStr">
        <is>
          <t>Art. 5(4)</t>
        </is>
      </c>
      <c r="E8" s="14" t="inlineStr">
        <is>
          <t>—</t>
        </is>
      </c>
      <c r="F8" s="17" t="inlineStr">
        <is>
          <t>Important</t>
        </is>
      </c>
      <c r="G8" s="14" t="n"/>
      <c r="H8" s="14" t="n"/>
      <c r="I8" s="14" t="n"/>
      <c r="J8" s="15" t="n"/>
      <c r="K8" s="15" t="n"/>
      <c r="L8" s="14" t="n"/>
      <c r="M8" s="15" t="n"/>
      <c r="N8" s="14" t="n"/>
    </row>
    <row r="9">
      <c r="A9" s="14" t="inlineStr">
        <is>
          <t>1.08</t>
        </is>
      </c>
      <c r="B9" s="15" t="inlineStr">
        <is>
          <t>Pillar 1: ICT Governance &amp; Risk Management</t>
        </is>
      </c>
      <c r="C9" s="15" t="inlineStr">
        <is>
          <t>Documented ICT risk management framework includes a digital operational resilience strategy</t>
        </is>
      </c>
      <c r="D9" s="14" t="inlineStr">
        <is>
          <t>Art. 6(1), 6(8)</t>
        </is>
      </c>
      <c r="E9" s="14" t="inlineStr">
        <is>
          <t>CDR 2024/1774</t>
        </is>
      </c>
      <c r="F9" s="16" t="inlineStr">
        <is>
          <t>Critical</t>
        </is>
      </c>
      <c r="G9" s="14" t="n"/>
      <c r="H9" s="14" t="n"/>
      <c r="I9" s="14" t="n"/>
      <c r="J9" s="15" t="n"/>
      <c r="K9" s="15" t="n"/>
      <c r="L9" s="14" t="n"/>
      <c r="M9" s="15" t="n"/>
      <c r="N9" s="14" t="n"/>
    </row>
    <row r="10">
      <c r="A10" s="14" t="inlineStr">
        <is>
          <t>1.09</t>
        </is>
      </c>
      <c r="B10" s="15" t="inlineStr">
        <is>
          <t>Pillar 1: ICT Governance &amp; Risk Management</t>
        </is>
      </c>
      <c r="C10" s="15" t="inlineStr">
        <is>
          <t>Framework reviewed at least annually and after major ICT-related incidents</t>
        </is>
      </c>
      <c r="D10" s="14" t="inlineStr">
        <is>
          <t>Art. 6(5)</t>
        </is>
      </c>
      <c r="E10" s="14" t="inlineStr">
        <is>
          <t>CDR 2024/1774</t>
        </is>
      </c>
      <c r="F10" s="16" t="inlineStr">
        <is>
          <t>Critical</t>
        </is>
      </c>
      <c r="G10" s="14" t="n"/>
      <c r="H10" s="14" t="n"/>
      <c r="I10" s="14" t="n"/>
      <c r="J10" s="15" t="n"/>
      <c r="K10" s="15" t="n"/>
      <c r="L10" s="14" t="n"/>
      <c r="M10" s="15" t="n"/>
      <c r="N10" s="14" t="n"/>
    </row>
    <row r="11">
      <c r="A11" s="14" t="inlineStr">
        <is>
          <t>1.10</t>
        </is>
      </c>
      <c r="B11" s="15" t="inlineStr">
        <is>
          <t>Pillar 1: ICT Governance &amp; Risk Management</t>
        </is>
      </c>
      <c r="C11" s="15" t="inlineStr">
        <is>
          <t>Independent internal audit reviews the ICT risk management framework at least annually</t>
        </is>
      </c>
      <c r="D11" s="14" t="inlineStr">
        <is>
          <t>Art. 6(6)</t>
        </is>
      </c>
      <c r="E11" s="14" t="inlineStr">
        <is>
          <t>—</t>
        </is>
      </c>
      <c r="F11" s="16" t="inlineStr">
        <is>
          <t>Critical</t>
        </is>
      </c>
      <c r="G11" s="14" t="n"/>
      <c r="H11" s="14" t="n"/>
      <c r="I11" s="14" t="n"/>
      <c r="J11" s="15" t="n"/>
      <c r="K11" s="15" t="n"/>
      <c r="L11" s="14" t="n"/>
      <c r="M11" s="15" t="n"/>
      <c r="N11" s="14" t="n"/>
    </row>
    <row r="12">
      <c r="A12" s="14" t="inlineStr">
        <is>
          <t>1.11</t>
        </is>
      </c>
      <c r="B12" s="15" t="inlineStr">
        <is>
          <t>Pillar 1: ICT Governance &amp; Risk Management</t>
        </is>
      </c>
      <c r="C12" s="15" t="inlineStr">
        <is>
          <t>Multi-vendor ICT strategy defined with documented procurement rationale</t>
        </is>
      </c>
      <c r="D12" s="14" t="inlineStr">
        <is>
          <t>Art. 6(9)</t>
        </is>
      </c>
      <c r="E12" s="14" t="inlineStr">
        <is>
          <t>—</t>
        </is>
      </c>
      <c r="F12" s="18" t="inlineStr">
        <is>
          <t>Supplementary</t>
        </is>
      </c>
      <c r="G12" s="14" t="n"/>
      <c r="H12" s="14" t="n"/>
      <c r="I12" s="14" t="n"/>
      <c r="J12" s="15" t="n"/>
      <c r="K12" s="15" t="n"/>
      <c r="L12" s="14" t="n"/>
      <c r="M12" s="15" t="n"/>
      <c r="N12" s="14" t="n"/>
    </row>
    <row r="13">
      <c r="A13" s="14" t="inlineStr">
        <is>
          <t>1.12</t>
        </is>
      </c>
      <c r="B13" s="15" t="inlineStr">
        <is>
          <t>Pillar 1: ICT Governance &amp; Risk Management</t>
        </is>
      </c>
      <c r="C13" s="15" t="inlineStr">
        <is>
          <t>Dedicated ICT security function or officer appointed with clear reporting lines</t>
        </is>
      </c>
      <c r="D13" s="14" t="inlineStr">
        <is>
          <t>Art. 6(4)</t>
        </is>
      </c>
      <c r="E13" s="14" t="inlineStr">
        <is>
          <t>CDR 2024/1774</t>
        </is>
      </c>
      <c r="F13" s="17" t="inlineStr">
        <is>
          <t>Important</t>
        </is>
      </c>
      <c r="G13" s="14" t="n"/>
      <c r="H13" s="14" t="n"/>
      <c r="I13" s="14" t="n"/>
      <c r="J13" s="15" t="n"/>
      <c r="K13" s="15" t="n"/>
      <c r="L13" s="14" t="n"/>
      <c r="M13" s="15" t="n"/>
      <c r="N13" s="14" t="n"/>
    </row>
    <row r="14">
      <c r="A14" s="14" t="inlineStr">
        <is>
          <t>1.13</t>
        </is>
      </c>
      <c r="B14" s="15" t="inlineStr">
        <is>
          <t>Pillar 1: ICT Governance &amp; Risk Management</t>
        </is>
      </c>
      <c r="C14" s="15" t="inlineStr">
        <is>
          <t>ICT systems, protocols and tools are appropriate, reliable and technologically resilient</t>
        </is>
      </c>
      <c r="D14" s="14" t="inlineStr">
        <is>
          <t>Art. 7</t>
        </is>
      </c>
      <c r="E14" s="14" t="inlineStr">
        <is>
          <t>CDR 2024/1774</t>
        </is>
      </c>
      <c r="F14" s="17" t="inlineStr">
        <is>
          <t>Important</t>
        </is>
      </c>
      <c r="G14" s="14" t="n"/>
      <c r="H14" s="14" t="n"/>
      <c r="I14" s="14" t="n"/>
      <c r="J14" s="15" t="n"/>
      <c r="K14" s="15" t="n"/>
      <c r="L14" s="14" t="n"/>
      <c r="M14" s="15" t="n"/>
      <c r="N14" s="14" t="n"/>
    </row>
    <row r="15">
      <c r="A15" s="14" t="inlineStr">
        <is>
          <t>1.14</t>
        </is>
      </c>
      <c r="B15" s="15" t="inlineStr">
        <is>
          <t>Pillar 1: ICT Governance &amp; Risk Management</t>
        </is>
      </c>
      <c r="C15" s="15" t="inlineStr">
        <is>
          <t>All ICT-supported business functions, roles, information assets and ICT assets identified and classified</t>
        </is>
      </c>
      <c r="D15" s="14" t="inlineStr">
        <is>
          <t>Art. 8(1)</t>
        </is>
      </c>
      <c r="E15" s="14" t="inlineStr">
        <is>
          <t>CDR 2024/1774</t>
        </is>
      </c>
      <c r="F15" s="16" t="inlineStr">
        <is>
          <t>Critical</t>
        </is>
      </c>
      <c r="G15" s="14" t="n"/>
      <c r="H15" s="14" t="n"/>
      <c r="I15" s="14" t="n"/>
      <c r="J15" s="15" t="n"/>
      <c r="K15" s="15" t="n"/>
      <c r="L15" s="14" t="n"/>
      <c r="M15" s="15" t="n"/>
      <c r="N15" s="14" t="n"/>
    </row>
    <row r="16">
      <c r="A16" s="14" t="inlineStr">
        <is>
          <t>1.15</t>
        </is>
      </c>
      <c r="B16" s="15" t="inlineStr">
        <is>
          <t>Pillar 1: ICT Governance &amp; Risk Management</t>
        </is>
      </c>
      <c r="C16" s="15" t="inlineStr">
        <is>
          <t>Complete, continuously maintained register of all ICT assets with criticality classification</t>
        </is>
      </c>
      <c r="D16" s="14" t="inlineStr">
        <is>
          <t>Art. 8(1)</t>
        </is>
      </c>
      <c r="E16" s="14" t="inlineStr">
        <is>
          <t>CDR 2024/1774</t>
        </is>
      </c>
      <c r="F16" s="16" t="inlineStr">
        <is>
          <t>Critical</t>
        </is>
      </c>
      <c r="G16" s="14" t="n"/>
      <c r="H16" s="14" t="n"/>
      <c r="I16" s="14" t="n"/>
      <c r="J16" s="15" t="n"/>
      <c r="K16" s="15" t="n"/>
      <c r="L16" s="14" t="n"/>
      <c r="M16" s="15" t="n"/>
      <c r="N16" s="14" t="n"/>
    </row>
    <row r="17">
      <c r="A17" s="14" t="inlineStr">
        <is>
          <t>1.16</t>
        </is>
      </c>
      <c r="B17" s="15" t="inlineStr">
        <is>
          <t>Pillar 1: ICT Governance &amp; Risk Management</t>
        </is>
      </c>
      <c r="C17" s="15" t="inlineStr">
        <is>
          <t>Dependencies between business functions, ICT assets and third-party providers fully mapped</t>
        </is>
      </c>
      <c r="D17" s="14" t="inlineStr">
        <is>
          <t>Art. 8(4)</t>
        </is>
      </c>
      <c r="E17" s="14" t="inlineStr">
        <is>
          <t>CDR 2024/1774</t>
        </is>
      </c>
      <c r="F17" s="16" t="inlineStr">
        <is>
          <t>Critical</t>
        </is>
      </c>
      <c r="G17" s="14" t="n"/>
      <c r="H17" s="14" t="n"/>
      <c r="I17" s="14" t="n"/>
      <c r="J17" s="15" t="n"/>
      <c r="K17" s="15" t="n"/>
      <c r="L17" s="14" t="n"/>
      <c r="M17" s="15" t="n"/>
      <c r="N17" s="14" t="n"/>
    </row>
    <row r="18">
      <c r="A18" s="14" t="inlineStr">
        <is>
          <t>1.17</t>
        </is>
      </c>
      <c r="B18" s="15" t="inlineStr">
        <is>
          <t>Pillar 1: ICT Governance &amp; Risk Management</t>
        </is>
      </c>
      <c r="C18" s="15" t="inlineStr">
        <is>
          <t>Legacy ICT systems identified and subject to documented risk assessment</t>
        </is>
      </c>
      <c r="D18" s="14" t="inlineStr">
        <is>
          <t>Art. 8(7)</t>
        </is>
      </c>
      <c r="E18" s="14" t="inlineStr">
        <is>
          <t>CDR 2024/1774</t>
        </is>
      </c>
      <c r="F18" s="17" t="inlineStr">
        <is>
          <t>Important</t>
        </is>
      </c>
      <c r="G18" s="14" t="n"/>
      <c r="H18" s="14" t="n"/>
      <c r="I18" s="14" t="n"/>
      <c r="J18" s="15" t="n"/>
      <c r="K18" s="15" t="n"/>
      <c r="L18" s="14" t="n"/>
      <c r="M18" s="15" t="n"/>
      <c r="N18" s="14" t="n"/>
    </row>
    <row r="19">
      <c r="A19" s="14" t="inlineStr">
        <is>
          <t>1.18</t>
        </is>
      </c>
      <c r="B19" s="15" t="inlineStr">
        <is>
          <t>Pillar 1: ICT Governance &amp; Risk Management</t>
        </is>
      </c>
      <c r="C19" s="15" t="inlineStr">
        <is>
          <t>Asset classification and documentation reviewed at least annually</t>
        </is>
      </c>
      <c r="D19" s="14" t="inlineStr">
        <is>
          <t>Art. 8(1)</t>
        </is>
      </c>
      <c r="E19" s="14" t="inlineStr">
        <is>
          <t>—</t>
        </is>
      </c>
      <c r="F19" s="17" t="inlineStr">
        <is>
          <t>Important</t>
        </is>
      </c>
      <c r="G19" s="14" t="n"/>
      <c r="H19" s="14" t="n"/>
      <c r="I19" s="14" t="n"/>
      <c r="J19" s="15" t="n"/>
      <c r="K19" s="15" t="n"/>
      <c r="L19" s="14" t="n"/>
      <c r="M19" s="15" t="n"/>
      <c r="N19" s="14" t="n"/>
    </row>
    <row r="20">
      <c r="A20" s="14" t="inlineStr">
        <is>
          <t>1.19</t>
        </is>
      </c>
      <c r="B20" s="15" t="inlineStr">
        <is>
          <t>Pillar 1: ICT Governance &amp; Risk Management</t>
        </is>
      </c>
      <c r="C20" s="15" t="inlineStr">
        <is>
          <t>ICT security policies (access control, encryption, network segmentation, patch management) documented and enforced</t>
        </is>
      </c>
      <c r="D20" s="14" t="inlineStr">
        <is>
          <t>Art. 9(1–2)</t>
        </is>
      </c>
      <c r="E20" s="14" t="inlineStr">
        <is>
          <t>CDR 2024/1774</t>
        </is>
      </c>
      <c r="F20" s="16" t="inlineStr">
        <is>
          <t>Critical</t>
        </is>
      </c>
      <c r="G20" s="14" t="n"/>
      <c r="H20" s="14" t="n"/>
      <c r="I20" s="14" t="n"/>
      <c r="J20" s="15" t="n"/>
      <c r="K20" s="15" t="n"/>
      <c r="L20" s="14" t="n"/>
      <c r="M20" s="15" t="n"/>
      <c r="N20" s="14" t="n"/>
    </row>
    <row r="21">
      <c r="A21" s="14" t="inlineStr">
        <is>
          <t>1.20</t>
        </is>
      </c>
      <c r="B21" s="15" t="inlineStr">
        <is>
          <t>Pillar 1: ICT Governance &amp; Risk Management</t>
        </is>
      </c>
      <c r="C21" s="15" t="inlineStr">
        <is>
          <t>Strong authentication mechanisms implemented for access to critical ICT systems</t>
        </is>
      </c>
      <c r="D21" s="14" t="inlineStr">
        <is>
          <t>Art. 9(4)(c)</t>
        </is>
      </c>
      <c r="E21" s="14" t="inlineStr">
        <is>
          <t>CDR 2024/1774</t>
        </is>
      </c>
      <c r="F21" s="17" t="inlineStr">
        <is>
          <t>Important</t>
        </is>
      </c>
      <c r="G21" s="14" t="n"/>
      <c r="H21" s="14" t="n"/>
      <c r="I21" s="14" t="n"/>
      <c r="J21" s="15" t="n"/>
      <c r="K21" s="15" t="n"/>
      <c r="L21" s="14" t="n"/>
      <c r="M21" s="15" t="n"/>
      <c r="N21" s="14" t="n"/>
    </row>
    <row r="22">
      <c r="A22" s="14" t="inlineStr">
        <is>
          <t>1.21</t>
        </is>
      </c>
      <c r="B22" s="15" t="inlineStr">
        <is>
          <t>Pillar 1: ICT Governance &amp; Risk Management</t>
        </is>
      </c>
      <c r="C22" s="15" t="inlineStr">
        <is>
          <t>Automated isolation of information assets in the event of cyber-attacks</t>
        </is>
      </c>
      <c r="D22" s="14" t="inlineStr">
        <is>
          <t>Art. 9(4)(b)</t>
        </is>
      </c>
      <c r="E22" s="14" t="inlineStr">
        <is>
          <t>CDR 2024/1774</t>
        </is>
      </c>
      <c r="F22" s="17" t="inlineStr">
        <is>
          <t>Important</t>
        </is>
      </c>
      <c r="G22" s="14" t="n"/>
      <c r="H22" s="14" t="n"/>
      <c r="I22" s="14" t="n"/>
      <c r="J22" s="15" t="n"/>
      <c r="K22" s="15" t="n"/>
      <c r="L22" s="14" t="n"/>
      <c r="M22" s="15" t="n"/>
      <c r="N22" s="14" t="n"/>
    </row>
    <row r="23">
      <c r="A23" s="14" t="inlineStr">
        <is>
          <t>1.22</t>
        </is>
      </c>
      <c r="B23" s="15" t="inlineStr">
        <is>
          <t>Pillar 1: ICT Governance &amp; Risk Management</t>
        </is>
      </c>
      <c r="C23" s="15" t="inlineStr">
        <is>
          <t>Change management procedures exist with risk assessment and rollback for critical system changes</t>
        </is>
      </c>
      <c r="D23" s="14" t="inlineStr">
        <is>
          <t>Art. 9(4)(e)</t>
        </is>
      </c>
      <c r="E23" s="14" t="inlineStr">
        <is>
          <t>CDR 2024/1774</t>
        </is>
      </c>
      <c r="F23" s="17" t="inlineStr">
        <is>
          <t>Important</t>
        </is>
      </c>
      <c r="G23" s="14" t="n"/>
      <c r="H23" s="14" t="n"/>
      <c r="I23" s="14" t="n"/>
      <c r="J23" s="15" t="n"/>
      <c r="K23" s="15" t="n"/>
      <c r="L23" s="14" t="n"/>
      <c r="M23" s="15" t="n"/>
      <c r="N23" s="14" t="n"/>
    </row>
    <row r="24">
      <c r="A24" s="14" t="inlineStr">
        <is>
          <t>1.23</t>
        </is>
      </c>
      <c r="B24" s="15" t="inlineStr">
        <is>
          <t>Pillar 1: ICT Governance &amp; Risk Management</t>
        </is>
      </c>
      <c r="C24" s="15" t="inlineStr">
        <is>
          <t>Patch and update policies defined, implemented and tracked</t>
        </is>
      </c>
      <c r="D24" s="14" t="inlineStr">
        <is>
          <t>Art. 9(4)(f)</t>
        </is>
      </c>
      <c r="E24" s="14" t="inlineStr">
        <is>
          <t>CDR 2024/1774</t>
        </is>
      </c>
      <c r="F24" s="17" t="inlineStr">
        <is>
          <t>Important</t>
        </is>
      </c>
      <c r="G24" s="14" t="n"/>
      <c r="H24" s="14" t="n"/>
      <c r="I24" s="14" t="n"/>
      <c r="J24" s="15" t="n"/>
      <c r="K24" s="15" t="n"/>
      <c r="L24" s="14" t="n"/>
      <c r="M24" s="15" t="n"/>
      <c r="N24" s="14" t="n"/>
    </row>
    <row r="25">
      <c r="A25" s="14" t="inlineStr">
        <is>
          <t>1.24</t>
        </is>
      </c>
      <c r="B25" s="15" t="inlineStr">
        <is>
          <t>Pillar 1: ICT Governance &amp; Risk Management</t>
        </is>
      </c>
      <c r="C25" s="15" t="inlineStr">
        <is>
          <t>Detection and monitoring mechanisms in place for anomalous activities (logging, alerting)</t>
        </is>
      </c>
      <c r="D25" s="14" t="inlineStr">
        <is>
          <t>Art. 10(1)</t>
        </is>
      </c>
      <c r="E25" s="14" t="inlineStr">
        <is>
          <t>CDR 2024/1774</t>
        </is>
      </c>
      <c r="F25" s="16" t="inlineStr">
        <is>
          <t>Critical</t>
        </is>
      </c>
      <c r="G25" s="14" t="n"/>
      <c r="H25" s="14" t="n"/>
      <c r="I25" s="14" t="n"/>
      <c r="J25" s="15" t="n"/>
      <c r="K25" s="15" t="n"/>
      <c r="L25" s="14" t="n"/>
      <c r="M25" s="15" t="n"/>
      <c r="N25" s="14" t="n"/>
    </row>
    <row r="26">
      <c r="A26" s="14" t="inlineStr">
        <is>
          <t>1.25</t>
        </is>
      </c>
      <c r="B26" s="15" t="inlineStr">
        <is>
          <t>Pillar 1: ICT Governance &amp; Risk Management</t>
        </is>
      </c>
      <c r="C26" s="15" t="inlineStr">
        <is>
          <t>Sufficient capacity to investigate vulnerabilities, threats and ICT-related incidents</t>
        </is>
      </c>
      <c r="D26" s="14" t="inlineStr">
        <is>
          <t>Art. 10(2)</t>
        </is>
      </c>
      <c r="E26" s="14" t="inlineStr">
        <is>
          <t>—</t>
        </is>
      </c>
      <c r="F26" s="17" t="inlineStr">
        <is>
          <t>Important</t>
        </is>
      </c>
      <c r="G26" s="14" t="n"/>
      <c r="H26" s="14" t="n"/>
      <c r="I26" s="14" t="n"/>
      <c r="J26" s="15" t="n"/>
      <c r="K26" s="15" t="n"/>
      <c r="L26" s="14" t="n"/>
      <c r="M26" s="15" t="n"/>
      <c r="N26" s="14" t="n"/>
    </row>
    <row r="27">
      <c r="A27" s="14" t="inlineStr">
        <is>
          <t>1.26</t>
        </is>
      </c>
      <c r="B27" s="15" t="inlineStr">
        <is>
          <t>Pillar 1: ICT Governance &amp; Risk Management</t>
        </is>
      </c>
      <c r="C27" s="15" t="inlineStr">
        <is>
          <t>Business continuity policy defined covering all critical and important functions</t>
        </is>
      </c>
      <c r="D27" s="14" t="inlineStr">
        <is>
          <t>Art. 11(1)</t>
        </is>
      </c>
      <c r="E27" s="14" t="inlineStr">
        <is>
          <t>CDR 2024/1774</t>
        </is>
      </c>
      <c r="F27" s="16" t="inlineStr">
        <is>
          <t>Critical</t>
        </is>
      </c>
      <c r="G27" s="14" t="n"/>
      <c r="H27" s="14" t="n"/>
      <c r="I27" s="14" t="n"/>
      <c r="J27" s="15" t="n"/>
      <c r="K27" s="15" t="n"/>
      <c r="L27" s="14" t="n"/>
      <c r="M27" s="15" t="n"/>
      <c r="N27" s="14" t="n"/>
    </row>
    <row r="28">
      <c r="A28" s="14" t="inlineStr">
        <is>
          <t>1.27</t>
        </is>
      </c>
      <c r="B28" s="15" t="inlineStr">
        <is>
          <t>Pillar 1: ICT Governance &amp; Risk Management</t>
        </is>
      </c>
      <c r="C28" s="15" t="inlineStr">
        <is>
          <t>ICT disaster recovery plans exist with defined RTO, RPO and MTPD for each critical function</t>
        </is>
      </c>
      <c r="D28" s="14" t="inlineStr">
        <is>
          <t>Art. 11(2)</t>
        </is>
      </c>
      <c r="E28" s="14" t="inlineStr">
        <is>
          <t>CDR 2024/1774</t>
        </is>
      </c>
      <c r="F28" s="16" t="inlineStr">
        <is>
          <t>Critical</t>
        </is>
      </c>
      <c r="G28" s="14" t="n"/>
      <c r="H28" s="14" t="n"/>
      <c r="I28" s="14" t="n"/>
      <c r="J28" s="15" t="n"/>
      <c r="K28" s="15" t="n"/>
      <c r="L28" s="14" t="n"/>
      <c r="M28" s="15" t="n"/>
      <c r="N28" s="14" t="n"/>
    </row>
    <row r="29">
      <c r="A29" s="14" t="inlineStr">
        <is>
          <t>1.28</t>
        </is>
      </c>
      <c r="B29" s="15" t="inlineStr">
        <is>
          <t>Pillar 1: ICT Governance &amp; Risk Management</t>
        </is>
      </c>
      <c r="C29" s="15" t="inlineStr">
        <is>
          <t>BCP and disaster recovery plans tested at least annually with documented results</t>
        </is>
      </c>
      <c r="D29" s="14" t="inlineStr">
        <is>
          <t>Art. 11(5)</t>
        </is>
      </c>
      <c r="E29" s="14" t="inlineStr">
        <is>
          <t>CDR 2024/1774</t>
        </is>
      </c>
      <c r="F29" s="16" t="inlineStr">
        <is>
          <t>Critical</t>
        </is>
      </c>
      <c r="G29" s="14" t="n"/>
      <c r="H29" s="14" t="n"/>
      <c r="I29" s="14" t="n"/>
      <c r="J29" s="15" t="n"/>
      <c r="K29" s="15" t="n"/>
      <c r="L29" s="14" t="n"/>
      <c r="M29" s="15" t="n"/>
      <c r="N29" s="14" t="n"/>
    </row>
    <row r="30">
      <c r="A30" s="14" t="inlineStr">
        <is>
          <t>1.29</t>
        </is>
      </c>
      <c r="B30" s="15" t="inlineStr">
        <is>
          <t>Pillar 1: ICT Governance &amp; Risk Management</t>
        </is>
      </c>
      <c r="C30" s="15" t="inlineStr">
        <is>
          <t>Crisis management function established with clear activation criteria</t>
        </is>
      </c>
      <c r="D30" s="14" t="inlineStr">
        <is>
          <t>Art. 11(7)</t>
        </is>
      </c>
      <c r="E30" s="14" t="inlineStr">
        <is>
          <t>CDR 2024/1774</t>
        </is>
      </c>
      <c r="F30" s="17" t="inlineStr">
        <is>
          <t>Important</t>
        </is>
      </c>
      <c r="G30" s="14" t="n"/>
      <c r="H30" s="14" t="n"/>
      <c r="I30" s="14" t="n"/>
      <c r="J30" s="15" t="n"/>
      <c r="K30" s="15" t="n"/>
      <c r="L30" s="14" t="n"/>
      <c r="M30" s="15" t="n"/>
      <c r="N30" s="14" t="n"/>
    </row>
    <row r="31">
      <c r="A31" s="14" t="inlineStr">
        <is>
          <t>1.30</t>
        </is>
      </c>
      <c r="B31" s="15" t="inlineStr">
        <is>
          <t>Pillar 1: ICT Governance &amp; Risk Management</t>
        </is>
      </c>
      <c r="C31" s="15" t="inlineStr">
        <is>
          <t>Backup policies defined (scope, frequency, retention) for all critical systems</t>
        </is>
      </c>
      <c r="D31" s="14" t="inlineStr">
        <is>
          <t>Art. 12(1)</t>
        </is>
      </c>
      <c r="E31" s="14" t="inlineStr">
        <is>
          <t>CDR 2024/1774</t>
        </is>
      </c>
      <c r="F31" s="16" t="inlineStr">
        <is>
          <t>Critical</t>
        </is>
      </c>
      <c r="G31" s="14" t="n"/>
      <c r="H31" s="14" t="n"/>
      <c r="I31" s="14" t="n"/>
      <c r="J31" s="15" t="n"/>
      <c r="K31" s="15" t="n"/>
      <c r="L31" s="14" t="n"/>
      <c r="M31" s="15" t="n"/>
      <c r="N31" s="14" t="n"/>
    </row>
    <row r="32">
      <c r="A32" s="14" t="inlineStr">
        <is>
          <t>1.31</t>
        </is>
      </c>
      <c r="B32" s="15" t="inlineStr">
        <is>
          <t>Pillar 1: ICT Governance &amp; Risk Management</t>
        </is>
      </c>
      <c r="C32" s="15" t="inlineStr">
        <is>
          <t>Backup systems physically and logically separated from primary production systems</t>
        </is>
      </c>
      <c r="D32" s="14" t="inlineStr">
        <is>
          <t>Art. 12(3)</t>
        </is>
      </c>
      <c r="E32" s="14" t="inlineStr">
        <is>
          <t>CDR 2024/1774</t>
        </is>
      </c>
      <c r="F32" s="17" t="inlineStr">
        <is>
          <t>Important</t>
        </is>
      </c>
      <c r="G32" s="14" t="n"/>
      <c r="H32" s="14" t="n"/>
      <c r="I32" s="14" t="n"/>
      <c r="J32" s="15" t="n"/>
      <c r="K32" s="15" t="n"/>
      <c r="L32" s="14" t="n"/>
      <c r="M32" s="15" t="n"/>
      <c r="N32" s="14" t="n"/>
    </row>
    <row r="33">
      <c r="A33" s="14" t="inlineStr">
        <is>
          <t>1.32</t>
        </is>
      </c>
      <c r="B33" s="15" t="inlineStr">
        <is>
          <t>Pillar 1: ICT Governance &amp; Risk Management</t>
        </is>
      </c>
      <c r="C33" s="15" t="inlineStr">
        <is>
          <t>Restoration and recovery procedures tested regularly with verified success</t>
        </is>
      </c>
      <c r="D33" s="14" t="inlineStr">
        <is>
          <t>Art. 12(2)</t>
        </is>
      </c>
      <c r="E33" s="14" t="inlineStr">
        <is>
          <t>CDR 2024/1774</t>
        </is>
      </c>
      <c r="F33" s="16" t="inlineStr">
        <is>
          <t>Critical</t>
        </is>
      </c>
      <c r="G33" s="14" t="n"/>
      <c r="H33" s="14" t="n"/>
      <c r="I33" s="14" t="n"/>
      <c r="J33" s="15" t="n"/>
      <c r="K33" s="15" t="n"/>
      <c r="L33" s="14" t="n"/>
      <c r="M33" s="15" t="n"/>
      <c r="N33" s="14" t="n"/>
    </row>
    <row r="34">
      <c r="A34" s="14" t="inlineStr">
        <is>
          <t>1.33</t>
        </is>
      </c>
      <c r="B34" s="15" t="inlineStr">
        <is>
          <t>Pillar 1: ICT Governance &amp; Risk Management</t>
        </is>
      </c>
      <c r="C34" s="15" t="inlineStr">
        <is>
          <t>Post-incident review process in place with lessons learned fed into risk assessments and controls</t>
        </is>
      </c>
      <c r="D34" s="14" t="inlineStr">
        <is>
          <t>Art. 13</t>
        </is>
      </c>
      <c r="E34" s="14" t="inlineStr">
        <is>
          <t>CDR 2024/1774</t>
        </is>
      </c>
      <c r="F34" s="17" t="inlineStr">
        <is>
          <t>Important</t>
        </is>
      </c>
      <c r="G34" s="14" t="n"/>
      <c r="H34" s="14" t="n"/>
      <c r="I34" s="14" t="n"/>
      <c r="J34" s="15" t="n"/>
      <c r="K34" s="15" t="n"/>
      <c r="L34" s="14" t="n"/>
      <c r="M34" s="15" t="n"/>
      <c r="N34" s="14" t="n"/>
    </row>
    <row r="35">
      <c r="A35" s="14" t="inlineStr">
        <is>
          <t>1.34</t>
        </is>
      </c>
      <c r="B35" s="15" t="inlineStr">
        <is>
          <t>Pillar 1: ICT Governance &amp; Risk Management</t>
        </is>
      </c>
      <c r="C35" s="15" t="inlineStr">
        <is>
          <t>All staff receive ICT security awareness training appropriate to their role</t>
        </is>
      </c>
      <c r="D35" s="14" t="inlineStr">
        <is>
          <t>Art. 13(6)</t>
        </is>
      </c>
      <c r="E35" s="14" t="inlineStr">
        <is>
          <t>—</t>
        </is>
      </c>
      <c r="F35" s="17" t="inlineStr">
        <is>
          <t>Important</t>
        </is>
      </c>
      <c r="G35" s="14" t="n"/>
      <c r="H35" s="14" t="n"/>
      <c r="I35" s="14" t="n"/>
      <c r="J35" s="15" t="n"/>
      <c r="K35" s="15" t="n"/>
      <c r="L35" s="14" t="n"/>
      <c r="M35" s="15" t="n"/>
      <c r="N35" s="14" t="n"/>
    </row>
    <row r="36">
      <c r="A36" s="14" t="inlineStr">
        <is>
          <t>1.35</t>
        </is>
      </c>
      <c r="B36" s="15" t="inlineStr">
        <is>
          <t>Pillar 1: ICT Governance &amp; Risk Management</t>
        </is>
      </c>
      <c r="C36" s="15" t="inlineStr">
        <is>
          <t>Crisis communication plans for internal escalation, client notification and external communication</t>
        </is>
      </c>
      <c r="D36" s="14" t="inlineStr">
        <is>
          <t>Art. 14</t>
        </is>
      </c>
      <c r="E36" s="14" t="inlineStr">
        <is>
          <t>CDR 2024/1774</t>
        </is>
      </c>
      <c r="F36" s="17" t="inlineStr">
        <is>
          <t>Important</t>
        </is>
      </c>
      <c r="G36" s="14" t="n"/>
      <c r="H36" s="14" t="n"/>
      <c r="I36" s="14" t="n"/>
      <c r="J36" s="15" t="n"/>
      <c r="K36" s="15" t="n"/>
      <c r="L36" s="14" t="n"/>
      <c r="M36" s="15" t="n"/>
      <c r="N36" s="14" t="n"/>
    </row>
    <row r="37">
      <c r="A37" s="14" t="inlineStr">
        <is>
          <t>1.36</t>
        </is>
      </c>
      <c r="B37" s="15" t="inlineStr">
        <is>
          <t>Pillar 1: ICT Governance &amp; Risk Management</t>
        </is>
      </c>
      <c r="C37" s="15" t="inlineStr">
        <is>
          <t>Responsible individual assigned for incident communication strategy</t>
        </is>
      </c>
      <c r="D37" s="14" t="inlineStr">
        <is>
          <t>Art. 14(2)</t>
        </is>
      </c>
      <c r="E37" s="14" t="inlineStr">
        <is>
          <t>—</t>
        </is>
      </c>
      <c r="F37" s="18" t="inlineStr">
        <is>
          <t>Supplementary</t>
        </is>
      </c>
      <c r="G37" s="14" t="n"/>
      <c r="H37" s="14" t="n"/>
      <c r="I37" s="14" t="n"/>
      <c r="J37" s="15" t="n"/>
      <c r="K37" s="15" t="n"/>
      <c r="L37" s="14" t="n"/>
      <c r="M37" s="15" t="n"/>
      <c r="N37" s="14" t="n"/>
    </row>
    <row r="38">
      <c r="A38" s="14" t="inlineStr">
        <is>
          <t>1.37</t>
        </is>
      </c>
      <c r="B38" s="15" t="inlineStr">
        <is>
          <t>Pillar 1: ICT Governance &amp; Risk Management</t>
        </is>
      </c>
      <c r="C38" s="15" t="inlineStr">
        <is>
          <t>Simplified ICT risk management framework assessed for applicability (microenterprises)</t>
        </is>
      </c>
      <c r="D38" s="14" t="inlineStr">
        <is>
          <t>Art. 16</t>
        </is>
      </c>
      <c r="E38" s="14" t="inlineStr">
        <is>
          <t>CDR 2024/1774</t>
        </is>
      </c>
      <c r="F38" s="18" t="inlineStr">
        <is>
          <t>Supplementary</t>
        </is>
      </c>
      <c r="G38" s="14" t="n"/>
      <c r="H38" s="14" t="n"/>
      <c r="I38" s="14" t="n"/>
      <c r="J38" s="15" t="n"/>
      <c r="K38" s="15" t="n"/>
      <c r="L38" s="14" t="n"/>
      <c r="M38" s="15" t="n"/>
      <c r="N38" s="14" t="n"/>
    </row>
    <row r="39">
      <c r="A39" s="14" t="inlineStr">
        <is>
          <t>2.01</t>
        </is>
      </c>
      <c r="B39" s="15" t="inlineStr">
        <is>
          <t>Pillar 2: Incident Management &amp; Reporting</t>
        </is>
      </c>
      <c r="C39" s="15" t="inlineStr">
        <is>
          <t>Documented incident management process with defined roles, responsibilities and escalation paths</t>
        </is>
      </c>
      <c r="D39" s="14" t="inlineStr">
        <is>
          <t>Art. 17(1)</t>
        </is>
      </c>
      <c r="E39" s="14" t="inlineStr">
        <is>
          <t>CDR 2024/1772</t>
        </is>
      </c>
      <c r="F39" s="16" t="inlineStr">
        <is>
          <t>Critical</t>
        </is>
      </c>
      <c r="G39" s="14" t="n"/>
      <c r="H39" s="14" t="n"/>
      <c r="I39" s="14" t="n"/>
      <c r="J39" s="15" t="n"/>
      <c r="K39" s="15" t="n"/>
      <c r="L39" s="14" t="n"/>
      <c r="M39" s="15" t="n"/>
      <c r="N39" s="14" t="n"/>
    </row>
    <row r="40">
      <c r="A40" s="14" t="inlineStr">
        <is>
          <t>2.02</t>
        </is>
      </c>
      <c r="B40" s="15" t="inlineStr">
        <is>
          <t>Pillar 2: Incident Management &amp; Reporting</t>
        </is>
      </c>
      <c r="C40" s="15" t="inlineStr">
        <is>
          <t>Procedures to identify, track, log, categorise and classify all ICT-related incidents</t>
        </is>
      </c>
      <c r="D40" s="14" t="inlineStr">
        <is>
          <t>Art. 17(2)</t>
        </is>
      </c>
      <c r="E40" s="14" t="inlineStr">
        <is>
          <t>CDR 2024/1772</t>
        </is>
      </c>
      <c r="F40" s="16" t="inlineStr">
        <is>
          <t>Critical</t>
        </is>
      </c>
      <c r="G40" s="14" t="n"/>
      <c r="H40" s="14" t="n"/>
      <c r="I40" s="14" t="n"/>
      <c r="J40" s="15" t="n"/>
      <c r="K40" s="15" t="n"/>
      <c r="L40" s="14" t="n"/>
      <c r="M40" s="15" t="n"/>
      <c r="N40" s="14" t="n"/>
    </row>
    <row r="41">
      <c r="A41" s="14" t="inlineStr">
        <is>
          <t>2.03</t>
        </is>
      </c>
      <c r="B41" s="15" t="inlineStr">
        <is>
          <t>Pillar 2: Incident Management &amp; Reporting</t>
        </is>
      </c>
      <c r="C41" s="15" t="inlineStr">
        <is>
          <t>Early warning indicators defined for ICT incidents</t>
        </is>
      </c>
      <c r="D41" s="14" t="inlineStr">
        <is>
          <t>Art. 17(3)</t>
        </is>
      </c>
      <c r="E41" s="14" t="inlineStr">
        <is>
          <t>CDR 2024/1772</t>
        </is>
      </c>
      <c r="F41" s="17" t="inlineStr">
        <is>
          <t>Important</t>
        </is>
      </c>
      <c r="G41" s="14" t="n"/>
      <c r="H41" s="14" t="n"/>
      <c r="I41" s="14" t="n"/>
      <c r="J41" s="15" t="n"/>
      <c r="K41" s="15" t="n"/>
      <c r="L41" s="14" t="n"/>
      <c r="M41" s="15" t="n"/>
      <c r="N41" s="14" t="n"/>
    </row>
    <row r="42">
      <c r="A42" s="14" t="inlineStr">
        <is>
          <t>2.04</t>
        </is>
      </c>
      <c r="B42" s="15" t="inlineStr">
        <is>
          <t>Pillar 2: Incident Management &amp; Reporting</t>
        </is>
      </c>
      <c r="C42" s="15" t="inlineStr">
        <is>
          <t>Root cause analysis process established for all ICT-related incidents</t>
        </is>
      </c>
      <c r="D42" s="14" t="inlineStr">
        <is>
          <t>Art. 17(3)</t>
        </is>
      </c>
      <c r="E42" s="14" t="inlineStr">
        <is>
          <t>CDR 2024/1772</t>
        </is>
      </c>
      <c r="F42" s="17" t="inlineStr">
        <is>
          <t>Important</t>
        </is>
      </c>
      <c r="G42" s="14" t="n"/>
      <c r="H42" s="14" t="n"/>
      <c r="I42" s="14" t="n"/>
      <c r="J42" s="15" t="n"/>
      <c r="K42" s="15" t="n"/>
      <c r="L42" s="14" t="n"/>
      <c r="M42" s="15" t="n"/>
      <c r="N42" s="14" t="n"/>
    </row>
    <row r="43">
      <c r="A43" s="14" t="inlineStr">
        <is>
          <t>2.05</t>
        </is>
      </c>
      <c r="B43" s="15" t="inlineStr">
        <is>
          <t>Pillar 2: Incident Management &amp; Reporting</t>
        </is>
      </c>
      <c r="C43" s="15" t="inlineStr">
        <is>
          <t>Incident classification framework implemented using CDR 2024/1772 criteria</t>
        </is>
      </c>
      <c r="D43" s="14" t="inlineStr">
        <is>
          <t>Art. 18(1)</t>
        </is>
      </c>
      <c r="E43" s="14" t="inlineStr">
        <is>
          <t>CDR 2024/1772</t>
        </is>
      </c>
      <c r="F43" s="16" t="inlineStr">
        <is>
          <t>Critical</t>
        </is>
      </c>
      <c r="G43" s="14" t="n"/>
      <c r="H43" s="14" t="n"/>
      <c r="I43" s="14" t="n"/>
      <c r="J43" s="15" t="n"/>
      <c r="K43" s="15" t="n"/>
      <c r="L43" s="14" t="n"/>
      <c r="M43" s="15" t="n"/>
      <c r="N43" s="14" t="n"/>
    </row>
    <row r="44">
      <c r="A44" s="14" t="inlineStr">
        <is>
          <t>2.06</t>
        </is>
      </c>
      <c r="B44" s="15" t="inlineStr">
        <is>
          <t>Pillar 2: Incident Management &amp; Reporting</t>
        </is>
      </c>
      <c r="C44" s="15" t="inlineStr">
        <is>
          <t>Major incident thresholds defined (clients affected, duration, data loss, geographic spread, economic impact)</t>
        </is>
      </c>
      <c r="D44" s="14" t="inlineStr">
        <is>
          <t>Art. 18(1)</t>
        </is>
      </c>
      <c r="E44" s="14" t="inlineStr">
        <is>
          <t>CDR 2024/1772</t>
        </is>
      </c>
      <c r="F44" s="16" t="inlineStr">
        <is>
          <t>Critical</t>
        </is>
      </c>
      <c r="G44" s="14" t="n"/>
      <c r="H44" s="14" t="n"/>
      <c r="I44" s="14" t="n"/>
      <c r="J44" s="15" t="n"/>
      <c r="K44" s="15" t="n"/>
      <c r="L44" s="14" t="n"/>
      <c r="M44" s="15" t="n"/>
      <c r="N44" s="14" t="n"/>
    </row>
    <row r="45">
      <c r="A45" s="14" t="inlineStr">
        <is>
          <t>2.07</t>
        </is>
      </c>
      <c r="B45" s="15" t="inlineStr">
        <is>
          <t>Pillar 2: Incident Management &amp; Reporting</t>
        </is>
      </c>
      <c r="C45" s="15" t="inlineStr">
        <is>
          <t>Initial notification capability within 4 hours of classifying a major incident, no later than 24h of detection</t>
        </is>
      </c>
      <c r="D45" s="14" t="inlineStr">
        <is>
          <t>Art. 19(4)(a)</t>
        </is>
      </c>
      <c r="E45" s="14" t="inlineStr">
        <is>
          <t>CDR 2025/301, CIR 2025/302</t>
        </is>
      </c>
      <c r="F45" s="16" t="inlineStr">
        <is>
          <t>Critical</t>
        </is>
      </c>
      <c r="G45" s="14" t="n"/>
      <c r="H45" s="14" t="n"/>
      <c r="I45" s="14" t="n"/>
      <c r="J45" s="15" t="n"/>
      <c r="K45" s="15" t="n"/>
      <c r="L45" s="14" t="n"/>
      <c r="M45" s="15" t="n"/>
      <c r="N45" s="14" t="n"/>
    </row>
    <row r="46">
      <c r="A46" s="14" t="inlineStr">
        <is>
          <t>2.08</t>
        </is>
      </c>
      <c r="B46" s="15" t="inlineStr">
        <is>
          <t>Pillar 2: Incident Management &amp; Reporting</t>
        </is>
      </c>
      <c r="C46" s="15" t="inlineStr">
        <is>
          <t>Intermediate report capability within 72 hours of initial notification</t>
        </is>
      </c>
      <c r="D46" s="14" t="inlineStr">
        <is>
          <t>Art. 19(4)(a)</t>
        </is>
      </c>
      <c r="E46" s="14" t="inlineStr">
        <is>
          <t>CDR 2025/301, CIR 2025/302</t>
        </is>
      </c>
      <c r="F46" s="16" t="inlineStr">
        <is>
          <t>Critical</t>
        </is>
      </c>
      <c r="G46" s="14" t="n"/>
      <c r="H46" s="14" t="n"/>
      <c r="I46" s="14" t="n"/>
      <c r="J46" s="15" t="n"/>
      <c r="K46" s="15" t="n"/>
      <c r="L46" s="14" t="n"/>
      <c r="M46" s="15" t="n"/>
      <c r="N46" s="14" t="n"/>
    </row>
    <row r="47">
      <c r="A47" s="14" t="inlineStr">
        <is>
          <t>2.09</t>
        </is>
      </c>
      <c r="B47" s="15" t="inlineStr">
        <is>
          <t>Pillar 2: Incident Management &amp; Reporting</t>
        </is>
      </c>
      <c r="C47" s="15" t="inlineStr">
        <is>
          <t>Final report capability within 1 month of initial notification</t>
        </is>
      </c>
      <c r="D47" s="14" t="inlineStr">
        <is>
          <t>Art. 19(4)(a)</t>
        </is>
      </c>
      <c r="E47" s="14" t="inlineStr">
        <is>
          <t>CDR 2025/301, CIR 2025/302</t>
        </is>
      </c>
      <c r="F47" s="16" t="inlineStr">
        <is>
          <t>Critical</t>
        </is>
      </c>
      <c r="G47" s="14" t="n"/>
      <c r="H47" s="14" t="n"/>
      <c r="I47" s="14" t="n"/>
      <c r="J47" s="15" t="n"/>
      <c r="K47" s="15" t="n"/>
      <c r="L47" s="14" t="n"/>
      <c r="M47" s="15" t="n"/>
      <c r="N47" s="14" t="n"/>
    </row>
    <row r="48">
      <c r="A48" s="14" t="inlineStr">
        <is>
          <t>2.10</t>
        </is>
      </c>
      <c r="B48" s="15" t="inlineStr">
        <is>
          <t>Pillar 2: Incident Management &amp; Reporting</t>
        </is>
      </c>
      <c r="C48" s="15" t="inlineStr">
        <is>
          <t>ITS 2024/2956 incident reporting templates prepared and pre-filled for rapid submission</t>
        </is>
      </c>
      <c r="D48" s="14" t="inlineStr">
        <is>
          <t>Art. 20</t>
        </is>
      </c>
      <c r="E48" s="14" t="inlineStr">
        <is>
          <t>CIR 2025/302</t>
        </is>
      </c>
      <c r="F48" s="16" t="inlineStr">
        <is>
          <t>Critical</t>
        </is>
      </c>
      <c r="G48" s="14" t="n"/>
      <c r="H48" s="14" t="n"/>
      <c r="I48" s="14" t="n"/>
      <c r="J48" s="15" t="n"/>
      <c r="K48" s="15" t="n"/>
      <c r="L48" s="14" t="n"/>
      <c r="M48" s="15" t="n"/>
      <c r="N48" s="14" t="n"/>
    </row>
    <row r="49">
      <c r="A49" s="14" t="inlineStr">
        <is>
          <t>2.11</t>
        </is>
      </c>
      <c r="B49" s="15" t="inlineStr">
        <is>
          <t>Pillar 2: Incident Management &amp; Reporting</t>
        </is>
      </c>
      <c r="C49" s="15" t="inlineStr">
        <is>
          <t>Management body informed of each major ICT-related incident</t>
        </is>
      </c>
      <c r="D49" s="14" t="inlineStr">
        <is>
          <t>Art. 17</t>
        </is>
      </c>
      <c r="E49" s="14" t="inlineStr">
        <is>
          <t>—</t>
        </is>
      </c>
      <c r="F49" s="17" t="inlineStr">
        <is>
          <t>Important</t>
        </is>
      </c>
      <c r="G49" s="14" t="n"/>
      <c r="H49" s="14" t="n"/>
      <c r="I49" s="14" t="n"/>
      <c r="J49" s="15" t="n"/>
      <c r="K49" s="15" t="n"/>
      <c r="L49" s="14" t="n"/>
      <c r="M49" s="15" t="n"/>
      <c r="N49" s="14" t="n"/>
    </row>
    <row r="50">
      <c r="A50" s="14" t="inlineStr">
        <is>
          <t>2.12</t>
        </is>
      </c>
      <c r="B50" s="15" t="inlineStr">
        <is>
          <t>Pillar 2: Incident Management &amp; Reporting</t>
        </is>
      </c>
      <c r="C50" s="15" t="inlineStr">
        <is>
          <t>Client notification process defined for incidents affecting financial interests</t>
        </is>
      </c>
      <c r="D50" s="14" t="inlineStr">
        <is>
          <t>Art. 19(3)</t>
        </is>
      </c>
      <c r="E50" s="14" t="inlineStr">
        <is>
          <t>—</t>
        </is>
      </c>
      <c r="F50" s="17" t="inlineStr">
        <is>
          <t>Important</t>
        </is>
      </c>
      <c r="G50" s="14" t="n"/>
      <c r="H50" s="14" t="n"/>
      <c r="I50" s="14" t="n"/>
      <c r="J50" s="15" t="n"/>
      <c r="K50" s="15" t="n"/>
      <c r="L50" s="14" t="n"/>
      <c r="M50" s="15" t="n"/>
      <c r="N50" s="14" t="n"/>
    </row>
    <row r="51">
      <c r="A51" s="14" t="inlineStr">
        <is>
          <t>2.13</t>
        </is>
      </c>
      <c r="B51" s="15" t="inlineStr">
        <is>
          <t>Pillar 2: Incident Management &amp; Reporting</t>
        </is>
      </c>
      <c r="C51" s="15" t="inlineStr">
        <is>
          <t>All ICT-related incidents logged and classified (not only major), supporting trend analysis</t>
        </is>
      </c>
      <c r="D51" s="14" t="inlineStr">
        <is>
          <t>Art. 17(2)</t>
        </is>
      </c>
      <c r="E51" s="14" t="inlineStr">
        <is>
          <t>CDR 2024/1772</t>
        </is>
      </c>
      <c r="F51" s="17" t="inlineStr">
        <is>
          <t>Important</t>
        </is>
      </c>
      <c r="G51" s="14" t="n"/>
      <c r="H51" s="14" t="n"/>
      <c r="I51" s="14" t="n"/>
      <c r="J51" s="15" t="n"/>
      <c r="K51" s="15" t="n"/>
      <c r="L51" s="14" t="n"/>
      <c r="M51" s="15" t="n"/>
      <c r="N51" s="14" t="n"/>
    </row>
    <row r="52">
      <c r="A52" s="14" t="inlineStr">
        <is>
          <t>2.14</t>
        </is>
      </c>
      <c r="B52" s="15" t="inlineStr">
        <is>
          <t>Pillar 2: Incident Management &amp; Reporting</t>
        </is>
      </c>
      <c r="C52" s="15" t="inlineStr">
        <is>
          <t>Voluntary reporting process defined for significant cyber threats</t>
        </is>
      </c>
      <c r="D52" s="14" t="inlineStr">
        <is>
          <t>Art. 19(2)</t>
        </is>
      </c>
      <c r="E52" s="14" t="inlineStr">
        <is>
          <t>CDR 2025/301</t>
        </is>
      </c>
      <c r="F52" s="18" t="inlineStr">
        <is>
          <t>Supplementary</t>
        </is>
      </c>
      <c r="G52" s="14" t="n"/>
      <c r="H52" s="14" t="n"/>
      <c r="I52" s="14" t="n"/>
      <c r="J52" s="15" t="n"/>
      <c r="K52" s="15" t="n"/>
      <c r="L52" s="14" t="n"/>
      <c r="M52" s="15" t="n"/>
      <c r="N52" s="14" t="n"/>
    </row>
    <row r="53">
      <c r="A53" s="14" t="inlineStr">
        <is>
          <t>2.15</t>
        </is>
      </c>
      <c r="B53" s="15" t="inlineStr">
        <is>
          <t>Pillar 2: Incident Management &amp; Reporting</t>
        </is>
      </c>
      <c r="C53" s="15" t="inlineStr">
        <is>
          <t>Aggregated annual cost and loss reporting capability for major incidents</t>
        </is>
      </c>
      <c r="D53" s="14" t="inlineStr">
        <is>
          <t>Art. 11(10)</t>
        </is>
      </c>
      <c r="E53" s="14" t="inlineStr">
        <is>
          <t>—</t>
        </is>
      </c>
      <c r="F53" s="18" t="inlineStr">
        <is>
          <t>Supplementary</t>
        </is>
      </c>
      <c r="G53" s="14" t="n"/>
      <c r="H53" s="14" t="n"/>
      <c r="I53" s="14" t="n"/>
      <c r="J53" s="15" t="n"/>
      <c r="K53" s="15" t="n"/>
      <c r="L53" s="14" t="n"/>
      <c r="M53" s="15" t="n"/>
      <c r="N53" s="14" t="n"/>
    </row>
    <row r="54">
      <c r="A54" s="14" t="inlineStr">
        <is>
          <t>2.16</t>
        </is>
      </c>
      <c r="B54" s="15" t="inlineStr">
        <is>
          <t>Pillar 2: Incident Management &amp; Reporting</t>
        </is>
      </c>
      <c r="C54" s="15" t="inlineStr">
        <is>
          <t>Payment-related incident reporting aligned with PSD2 requirements (if applicable)</t>
        </is>
      </c>
      <c r="D54" s="14" t="inlineStr">
        <is>
          <t>Art. 23</t>
        </is>
      </c>
      <c r="E54" s="14" t="inlineStr">
        <is>
          <t>—</t>
        </is>
      </c>
      <c r="F54" s="18" t="inlineStr">
        <is>
          <t>Supplementary</t>
        </is>
      </c>
      <c r="G54" s="14" t="n"/>
      <c r="H54" s="14" t="n"/>
      <c r="I54" s="14" t="n"/>
      <c r="J54" s="15" t="n"/>
      <c r="K54" s="15" t="n"/>
      <c r="L54" s="14" t="n"/>
      <c r="M54" s="15" t="n"/>
      <c r="N54" s="14" t="n"/>
    </row>
    <row r="55">
      <c r="A55" s="14" t="inlineStr">
        <is>
          <t>3.01</t>
        </is>
      </c>
      <c r="B55" s="15" t="inlineStr">
        <is>
          <t>Pillar 3: Digital Resilience Testing</t>
        </is>
      </c>
      <c r="C55" s="15" t="inlineStr">
        <is>
          <t>Documented, proportionate testing programme covering all critical ICT systems and applications</t>
        </is>
      </c>
      <c r="D55" s="14" t="inlineStr">
        <is>
          <t>Art. 24(1)</t>
        </is>
      </c>
      <c r="E55" s="14" t="inlineStr">
        <is>
          <t>CDR 2025/1190</t>
        </is>
      </c>
      <c r="F55" s="16" t="inlineStr">
        <is>
          <t>Critical</t>
        </is>
      </c>
      <c r="G55" s="14" t="n"/>
      <c r="H55" s="14" t="n"/>
      <c r="I55" s="14" t="n"/>
      <c r="J55" s="15" t="n"/>
      <c r="K55" s="15" t="n"/>
      <c r="L55" s="14" t="n"/>
      <c r="M55" s="15" t="n"/>
      <c r="N55" s="14" t="n"/>
    </row>
    <row r="56">
      <c r="A56" s="14" t="inlineStr">
        <is>
          <t>3.02</t>
        </is>
      </c>
      <c r="B56" s="15" t="inlineStr">
        <is>
          <t>Pillar 3: Digital Resilience Testing</t>
        </is>
      </c>
      <c r="C56" s="15" t="inlineStr">
        <is>
          <t>Testing programme reviewed and updated at least annually</t>
        </is>
      </c>
      <c r="D56" s="14" t="inlineStr">
        <is>
          <t>Art. 24(2)</t>
        </is>
      </c>
      <c r="E56" s="14" t="inlineStr">
        <is>
          <t>—</t>
        </is>
      </c>
      <c r="F56" s="16" t="inlineStr">
        <is>
          <t>Critical</t>
        </is>
      </c>
      <c r="G56" s="14" t="n"/>
      <c r="H56" s="14" t="n"/>
      <c r="I56" s="14" t="n"/>
      <c r="J56" s="15" t="n"/>
      <c r="K56" s="15" t="n"/>
      <c r="L56" s="14" t="n"/>
      <c r="M56" s="15" t="n"/>
      <c r="N56" s="14" t="n"/>
    </row>
    <row r="57">
      <c r="A57" s="14" t="inlineStr">
        <is>
          <t>3.03</t>
        </is>
      </c>
      <c r="B57" s="15" t="inlineStr">
        <is>
          <t>Pillar 3: Digital Resilience Testing</t>
        </is>
      </c>
      <c r="C57" s="15" t="inlineStr">
        <is>
          <t>Vulnerability assessments and scans conducted at least annually on all critical systems</t>
        </is>
      </c>
      <c r="D57" s="14" t="inlineStr">
        <is>
          <t>Art. 25(1)</t>
        </is>
      </c>
      <c r="E57" s="14" t="inlineStr">
        <is>
          <t>—</t>
        </is>
      </c>
      <c r="F57" s="16" t="inlineStr">
        <is>
          <t>Critical</t>
        </is>
      </c>
      <c r="G57" s="14" t="n"/>
      <c r="H57" s="14" t="n"/>
      <c r="I57" s="14" t="n"/>
      <c r="J57" s="15" t="n"/>
      <c r="K57" s="15" t="n"/>
      <c r="L57" s="14" t="n"/>
      <c r="M57" s="15" t="n"/>
      <c r="N57" s="14" t="n"/>
    </row>
    <row r="58">
      <c r="A58" s="14" t="inlineStr">
        <is>
          <t>3.04</t>
        </is>
      </c>
      <c r="B58" s="15" t="inlineStr">
        <is>
          <t>Pillar 3: Digital Resilience Testing</t>
        </is>
      </c>
      <c r="C58" s="15" t="inlineStr">
        <is>
          <t>Network security reviews performed regularly</t>
        </is>
      </c>
      <c r="D58" s="14" t="inlineStr">
        <is>
          <t>Art. 25(1)</t>
        </is>
      </c>
      <c r="E58" s="14" t="inlineStr">
        <is>
          <t>—</t>
        </is>
      </c>
      <c r="F58" s="17" t="inlineStr">
        <is>
          <t>Important</t>
        </is>
      </c>
      <c r="G58" s="14" t="n"/>
      <c r="H58" s="14" t="n"/>
      <c r="I58" s="14" t="n"/>
      <c r="J58" s="15" t="n"/>
      <c r="K58" s="15" t="n"/>
      <c r="L58" s="14" t="n"/>
      <c r="M58" s="15" t="n"/>
      <c r="N58" s="14" t="n"/>
    </row>
    <row r="59">
      <c r="A59" s="14" t="inlineStr">
        <is>
          <t>3.05</t>
        </is>
      </c>
      <c r="B59" s="15" t="inlineStr">
        <is>
          <t>Pillar 3: Digital Resilience Testing</t>
        </is>
      </c>
      <c r="C59" s="15" t="inlineStr">
        <is>
          <t>Scenario-based testing (including ICT disruption) validating BCP and disaster recovery plans</t>
        </is>
      </c>
      <c r="D59" s="14" t="inlineStr">
        <is>
          <t>Art. 25(1)</t>
        </is>
      </c>
      <c r="E59" s="14" t="inlineStr">
        <is>
          <t>—</t>
        </is>
      </c>
      <c r="F59" s="16" t="inlineStr">
        <is>
          <t>Critical</t>
        </is>
      </c>
      <c r="G59" s="14" t="n"/>
      <c r="H59" s="14" t="n"/>
      <c r="I59" s="14" t="n"/>
      <c r="J59" s="15" t="n"/>
      <c r="K59" s="15" t="n"/>
      <c r="L59" s="14" t="n"/>
      <c r="M59" s="15" t="n"/>
      <c r="N59" s="14" t="n"/>
    </row>
    <row r="60">
      <c r="A60" s="14" t="inlineStr">
        <is>
          <t>3.06</t>
        </is>
      </c>
      <c r="B60" s="15" t="inlineStr">
        <is>
          <t>Pillar 3: Digital Resilience Testing</t>
        </is>
      </c>
      <c r="C60" s="15" t="inlineStr">
        <is>
          <t>Gap analyses conducted to identify compliance shortfalls</t>
        </is>
      </c>
      <c r="D60" s="14" t="inlineStr">
        <is>
          <t>Art. 25(1)</t>
        </is>
      </c>
      <c r="E60" s="14" t="inlineStr">
        <is>
          <t>—</t>
        </is>
      </c>
      <c r="F60" s="17" t="inlineStr">
        <is>
          <t>Important</t>
        </is>
      </c>
      <c r="G60" s="14" t="n"/>
      <c r="H60" s="14" t="n"/>
      <c r="I60" s="14" t="n"/>
      <c r="J60" s="15" t="n"/>
      <c r="K60" s="15" t="n"/>
      <c r="L60" s="14" t="n"/>
      <c r="M60" s="15" t="n"/>
      <c r="N60" s="14" t="n"/>
    </row>
    <row r="61">
      <c r="A61" s="14" t="inlineStr">
        <is>
          <t>3.07</t>
        </is>
      </c>
      <c r="B61" s="15" t="inlineStr">
        <is>
          <t>Pillar 3: Digital Resilience Testing</t>
        </is>
      </c>
      <c r="C61" s="15" t="inlineStr">
        <is>
          <t>Source code reviews conducted on critical systems where proportionate</t>
        </is>
      </c>
      <c r="D61" s="14" t="inlineStr">
        <is>
          <t>Art. 25(1)</t>
        </is>
      </c>
      <c r="E61" s="14" t="inlineStr">
        <is>
          <t>—</t>
        </is>
      </c>
      <c r="F61" s="18" t="inlineStr">
        <is>
          <t>Supplementary</t>
        </is>
      </c>
      <c r="G61" s="14" t="n"/>
      <c r="H61" s="14" t="n"/>
      <c r="I61" s="14" t="n"/>
      <c r="J61" s="15" t="n"/>
      <c r="K61" s="15" t="n"/>
      <c r="L61" s="14" t="n"/>
      <c r="M61" s="15" t="n"/>
      <c r="N61" s="14" t="n"/>
    </row>
    <row r="62">
      <c r="A62" s="14" t="inlineStr">
        <is>
          <t>3.08</t>
        </is>
      </c>
      <c r="B62" s="15" t="inlineStr">
        <is>
          <t>Pillar 3: Digital Resilience Testing</t>
        </is>
      </c>
      <c r="C62" s="15" t="inlineStr">
        <is>
          <t>Performance and load testing on critical systems</t>
        </is>
      </c>
      <c r="D62" s="14" t="inlineStr">
        <is>
          <t>Art. 25(1)</t>
        </is>
      </c>
      <c r="E62" s="14" t="inlineStr">
        <is>
          <t>—</t>
        </is>
      </c>
      <c r="F62" s="17" t="inlineStr">
        <is>
          <t>Important</t>
        </is>
      </c>
      <c r="G62" s="14" t="n"/>
      <c r="H62" s="14" t="n"/>
      <c r="I62" s="14" t="n"/>
      <c r="J62" s="15" t="n"/>
      <c r="K62" s="15" t="n"/>
      <c r="L62" s="14" t="n"/>
      <c r="M62" s="15" t="n"/>
      <c r="N62" s="14" t="n"/>
    </row>
    <row r="63">
      <c r="A63" s="14" t="inlineStr">
        <is>
          <t>3.09</t>
        </is>
      </c>
      <c r="B63" s="15" t="inlineStr">
        <is>
          <t>Pillar 3: Digital Resilience Testing</t>
        </is>
      </c>
      <c r="C63" s="15" t="inlineStr">
        <is>
          <t>Penetration testing conducted on critical ICT systems</t>
        </is>
      </c>
      <c r="D63" s="14" t="inlineStr">
        <is>
          <t>Art. 25(1)</t>
        </is>
      </c>
      <c r="E63" s="14" t="inlineStr">
        <is>
          <t>—</t>
        </is>
      </c>
      <c r="F63" s="17" t="inlineStr">
        <is>
          <t>Important</t>
        </is>
      </c>
      <c r="G63" s="14" t="n"/>
      <c r="H63" s="14" t="n"/>
      <c r="I63" s="14" t="n"/>
      <c r="J63" s="15" t="n"/>
      <c r="K63" s="15" t="n"/>
      <c r="L63" s="14" t="n"/>
      <c r="M63" s="15" t="n"/>
      <c r="N63" s="14" t="n"/>
    </row>
    <row r="64">
      <c r="A64" s="14" t="inlineStr">
        <is>
          <t>3.10</t>
        </is>
      </c>
      <c r="B64" s="15" t="inlineStr">
        <is>
          <t>Pillar 3: Digital Resilience Testing</t>
        </is>
      </c>
      <c r="C64" s="15" t="inlineStr">
        <is>
          <t>Testing conducted by independent parties (internal or external)</t>
        </is>
      </c>
      <c r="D64" s="14" t="inlineStr">
        <is>
          <t>Art. 25(3)</t>
        </is>
      </c>
      <c r="E64" s="14" t="inlineStr">
        <is>
          <t>—</t>
        </is>
      </c>
      <c r="F64" s="17" t="inlineStr">
        <is>
          <t>Important</t>
        </is>
      </c>
      <c r="G64" s="14" t="n"/>
      <c r="H64" s="14" t="n"/>
      <c r="I64" s="14" t="n"/>
      <c r="J64" s="15" t="n"/>
      <c r="K64" s="15" t="n"/>
      <c r="L64" s="14" t="n"/>
      <c r="M64" s="15" t="n"/>
      <c r="N64" s="14" t="n"/>
    </row>
    <row r="65">
      <c r="A65" s="14" t="inlineStr">
        <is>
          <t>3.11</t>
        </is>
      </c>
      <c r="B65" s="15" t="inlineStr">
        <is>
          <t>Pillar 3: Digital Resilience Testing</t>
        </is>
      </c>
      <c r="C65" s="15" t="inlineStr">
        <is>
          <t>All findings prioritised, classified and tracked to remediation</t>
        </is>
      </c>
      <c r="D65" s="14" t="inlineStr">
        <is>
          <t>Art. 24(5)</t>
        </is>
      </c>
      <c r="E65" s="14" t="inlineStr">
        <is>
          <t>—</t>
        </is>
      </c>
      <c r="F65" s="16" t="inlineStr">
        <is>
          <t>Critical</t>
        </is>
      </c>
      <c r="G65" s="14" t="n"/>
      <c r="H65" s="14" t="n"/>
      <c r="I65" s="14" t="n"/>
      <c r="J65" s="15" t="n"/>
      <c r="K65" s="15" t="n"/>
      <c r="L65" s="14" t="n"/>
      <c r="M65" s="15" t="n"/>
      <c r="N65" s="14" t="n"/>
    </row>
    <row r="66">
      <c r="A66" s="14" t="inlineStr">
        <is>
          <t>3.12</t>
        </is>
      </c>
      <c r="B66" s="15" t="inlineStr">
        <is>
          <t>Pillar 3: Digital Resilience Testing</t>
        </is>
      </c>
      <c r="C66" s="15" t="inlineStr">
        <is>
          <t>Testing results feed back into ICT risk management framework updates</t>
        </is>
      </c>
      <c r="D66" s="14" t="inlineStr">
        <is>
          <t>Art. 24(5)</t>
        </is>
      </c>
      <c r="E66" s="14" t="inlineStr">
        <is>
          <t>—</t>
        </is>
      </c>
      <c r="F66" s="16" t="inlineStr">
        <is>
          <t>Critical</t>
        </is>
      </c>
      <c r="G66" s="14" t="n"/>
      <c r="H66" s="14" t="n"/>
      <c r="I66" s="14" t="n"/>
      <c r="J66" s="15" t="n"/>
      <c r="K66" s="15" t="n"/>
      <c r="L66" s="14" t="n"/>
      <c r="M66" s="15" t="n"/>
      <c r="N66" s="14" t="n"/>
    </row>
    <row r="67">
      <c r="A67" s="14" t="inlineStr">
        <is>
          <t>3.13</t>
        </is>
      </c>
      <c r="B67" s="15" t="inlineStr">
        <is>
          <t>Pillar 3: Digital Resilience Testing</t>
        </is>
      </c>
      <c r="C67" s="15" t="inlineStr">
        <is>
          <t>TLPT applicability assessed with NCA and documented</t>
        </is>
      </c>
      <c r="D67" s="14" t="inlineStr">
        <is>
          <t>Art. 26(1)</t>
        </is>
      </c>
      <c r="E67" s="14" t="inlineStr">
        <is>
          <t>CDR 2025/1190</t>
        </is>
      </c>
      <c r="F67" s="17" t="inlineStr">
        <is>
          <t>Important</t>
        </is>
      </c>
      <c r="G67" s="14" t="n"/>
      <c r="H67" s="14" t="n"/>
      <c r="I67" s="14" t="n"/>
      <c r="J67" s="15" t="n"/>
      <c r="K67" s="15" t="n"/>
      <c r="L67" s="14" t="n"/>
      <c r="M67" s="15" t="n"/>
      <c r="N67" s="14" t="n"/>
    </row>
    <row r="68">
      <c r="A68" s="14" t="inlineStr">
        <is>
          <t>3.14</t>
        </is>
      </c>
      <c r="B68" s="15" t="inlineStr">
        <is>
          <t>Pillar 3: Digital Resilience Testing</t>
        </is>
      </c>
      <c r="C68" s="15" t="inlineStr">
        <is>
          <t>TLPT performed at least every 3 years on live production systems (if designated)</t>
        </is>
      </c>
      <c r="D68" s="14" t="inlineStr">
        <is>
          <t>Art. 26(1–2)</t>
        </is>
      </c>
      <c r="E68" s="14" t="inlineStr">
        <is>
          <t>CDR 2025/1190</t>
        </is>
      </c>
      <c r="F68" s="16" t="inlineStr">
        <is>
          <t>Critical*</t>
        </is>
      </c>
      <c r="G68" s="14" t="n"/>
      <c r="H68" s="14" t="n"/>
      <c r="I68" s="14" t="n"/>
      <c r="J68" s="15" t="n"/>
      <c r="K68" s="15" t="n"/>
      <c r="L68" s="14" t="n"/>
      <c r="M68" s="15" t="n"/>
      <c r="N68" s="14" t="n"/>
    </row>
    <row r="69">
      <c r="A69" s="14" t="inlineStr">
        <is>
          <t>3.15</t>
        </is>
      </c>
      <c r="B69" s="15" t="inlineStr">
        <is>
          <t>Pillar 3: Digital Resilience Testing</t>
        </is>
      </c>
      <c r="C69" s="15" t="inlineStr">
        <is>
          <t>TLPT scope covers all critical and important functions including outsourced services</t>
        </is>
      </c>
      <c r="D69" s="14" t="inlineStr">
        <is>
          <t>Art. 26(2)</t>
        </is>
      </c>
      <c r="E69" s="14" t="inlineStr">
        <is>
          <t>CDR 2025/1190</t>
        </is>
      </c>
      <c r="F69" s="16" t="inlineStr">
        <is>
          <t>Critical*</t>
        </is>
      </c>
      <c r="G69" s="14" t="n"/>
      <c r="H69" s="14" t="n"/>
      <c r="I69" s="14" t="n"/>
      <c r="J69" s="15" t="n"/>
      <c r="K69" s="15" t="n"/>
      <c r="L69" s="14" t="n"/>
      <c r="M69" s="15" t="n"/>
      <c r="N69" s="14" t="n"/>
    </row>
    <row r="70">
      <c r="A70" s="14" t="inlineStr">
        <is>
          <t>3.16</t>
        </is>
      </c>
      <c r="B70" s="15" t="inlineStr">
        <is>
          <t>Pillar 3: Digital Resilience Testing</t>
        </is>
      </c>
      <c r="C70" s="15" t="inlineStr">
        <is>
          <t>Qualified external testers engaged meeting Art. 27 requirements</t>
        </is>
      </c>
      <c r="D70" s="14" t="inlineStr">
        <is>
          <t>Art. 27</t>
        </is>
      </c>
      <c r="E70" s="14" t="inlineStr">
        <is>
          <t>CDR 2025/1190</t>
        </is>
      </c>
      <c r="F70" s="16" t="inlineStr">
        <is>
          <t>Critical*</t>
        </is>
      </c>
      <c r="G70" s="14" t="n"/>
      <c r="H70" s="14" t="n"/>
      <c r="I70" s="14" t="n"/>
      <c r="J70" s="15" t="n"/>
      <c r="K70" s="15" t="n"/>
      <c r="L70" s="14" t="n"/>
      <c r="M70" s="15" t="n"/>
      <c r="N70" s="14" t="n"/>
    </row>
    <row r="71">
      <c r="A71" s="14" t="inlineStr">
        <is>
          <t>3.17</t>
        </is>
      </c>
      <c r="B71" s="15" t="inlineStr">
        <is>
          <t>Pillar 3: Digital Resilience Testing</t>
        </is>
      </c>
      <c r="C71" s="15" t="inlineStr">
        <is>
          <t>At least every third TLPT conducted by an external tester</t>
        </is>
      </c>
      <c r="D71" s="14" t="inlineStr">
        <is>
          <t>Art. 27(1)(a)</t>
        </is>
      </c>
      <c r="E71" s="14" t="inlineStr">
        <is>
          <t>CDR 2025/1190</t>
        </is>
      </c>
      <c r="F71" s="16" t="inlineStr">
        <is>
          <t>Critical*</t>
        </is>
      </c>
      <c r="G71" s="14" t="n"/>
      <c r="H71" s="14" t="n"/>
      <c r="I71" s="14" t="n"/>
      <c r="J71" s="15" t="n"/>
      <c r="K71" s="15" t="n"/>
      <c r="L71" s="14" t="n"/>
      <c r="M71" s="15" t="n"/>
      <c r="N71" s="14" t="n"/>
    </row>
    <row r="72">
      <c r="A72" s="14" t="inlineStr">
        <is>
          <t>3.18</t>
        </is>
      </c>
      <c r="B72" s="15" t="inlineStr">
        <is>
          <t>Pillar 3: Digital Resilience Testing</t>
        </is>
      </c>
      <c r="C72" s="15" t="inlineStr">
        <is>
          <t>TLPT results and remediation plans shared with NCA</t>
        </is>
      </c>
      <c r="D72" s="14" t="inlineStr">
        <is>
          <t>Art. 26(8)</t>
        </is>
      </c>
      <c r="E72" s="14" t="inlineStr">
        <is>
          <t>CDR 2025/1190</t>
        </is>
      </c>
      <c r="F72" s="16" t="inlineStr">
        <is>
          <t>Critical*</t>
        </is>
      </c>
      <c r="G72" s="14" t="n"/>
      <c r="H72" s="14" t="n"/>
      <c r="I72" s="14" t="n"/>
      <c r="J72" s="15" t="n"/>
      <c r="K72" s="15" t="n"/>
      <c r="L72" s="14" t="n"/>
      <c r="M72" s="15" t="n"/>
      <c r="N72" s="14" t="n"/>
    </row>
    <row r="73">
      <c r="A73" s="14" t="inlineStr">
        <is>
          <t>4.01</t>
        </is>
      </c>
      <c r="B73" s="15" t="inlineStr">
        <is>
          <t>Pillar 4: Third-Party ICT Risk Management</t>
        </is>
      </c>
      <c r="C73" s="15" t="inlineStr">
        <is>
          <t>Strategy on ICT third-party risk adopted by management body and regularly reviewed</t>
        </is>
      </c>
      <c r="D73" s="14" t="inlineStr">
        <is>
          <t>Art. 28(2)</t>
        </is>
      </c>
      <c r="E73" s="14" t="inlineStr">
        <is>
          <t>CDR 2024/1773</t>
        </is>
      </c>
      <c r="F73" s="16" t="inlineStr">
        <is>
          <t>Critical</t>
        </is>
      </c>
      <c r="G73" s="14" t="n"/>
      <c r="H73" s="14" t="n"/>
      <c r="I73" s="14" t="n"/>
      <c r="J73" s="15" t="n"/>
      <c r="K73" s="15" t="n"/>
      <c r="L73" s="14" t="n"/>
      <c r="M73" s="15" t="n"/>
      <c r="N73" s="14" t="n"/>
    </row>
    <row r="74">
      <c r="A74" s="14" t="inlineStr">
        <is>
          <t>4.02</t>
        </is>
      </c>
      <c r="B74" s="15" t="inlineStr">
        <is>
          <t>Pillar 4: Third-Party ICT Risk Management</t>
        </is>
      </c>
      <c r="C74" s="15" t="inlineStr">
        <is>
          <t>Register of Information on all ICT third-party arrangements maintained in ITS 2024/2956 format</t>
        </is>
      </c>
      <c r="D74" s="14" t="inlineStr">
        <is>
          <t>Art. 28(3)</t>
        </is>
      </c>
      <c r="E74" s="14" t="inlineStr">
        <is>
          <t>CIR 2024/2956</t>
        </is>
      </c>
      <c r="F74" s="16" t="inlineStr">
        <is>
          <t>Critical</t>
        </is>
      </c>
      <c r="G74" s="14" t="n"/>
      <c r="H74" s="14" t="n"/>
      <c r="I74" s="14" t="n"/>
      <c r="J74" s="15" t="n"/>
      <c r="K74" s="15" t="n"/>
      <c r="L74" s="14" t="n"/>
      <c r="M74" s="15" t="n"/>
      <c r="N74" s="14" t="n"/>
    </row>
    <row r="75">
      <c r="A75" s="14" t="inlineStr">
        <is>
          <t>4.03</t>
        </is>
      </c>
      <c r="B75" s="15" t="inlineStr">
        <is>
          <t>Pillar 4: Third-Party ICT Risk Management</t>
        </is>
      </c>
      <c r="C75" s="15" t="inlineStr">
        <is>
          <t>Register available at entity, sub-consolidated and consolidated levels</t>
        </is>
      </c>
      <c r="D75" s="14" t="inlineStr">
        <is>
          <t>Art. 28(3)</t>
        </is>
      </c>
      <c r="E75" s="14" t="inlineStr">
        <is>
          <t>CIR 2024/2956</t>
        </is>
      </c>
      <c r="F75" s="17" t="inlineStr">
        <is>
          <t>Important</t>
        </is>
      </c>
      <c r="G75" s="14" t="n"/>
      <c r="H75" s="14" t="n"/>
      <c r="I75" s="14" t="n"/>
      <c r="J75" s="15" t="n"/>
      <c r="K75" s="15" t="n"/>
      <c r="L75" s="14" t="n"/>
      <c r="M75" s="15" t="n"/>
      <c r="N75" s="14" t="n"/>
    </row>
    <row r="76">
      <c r="A76" s="14" t="inlineStr">
        <is>
          <t>4.04</t>
        </is>
      </c>
      <c r="B76" s="15" t="inlineStr">
        <is>
          <t>Pillar 4: Third-Party ICT Risk Management</t>
        </is>
      </c>
      <c r="C76" s="15" t="inlineStr">
        <is>
          <t>Register ready for annual NCA submission (deadline: 30 April)</t>
        </is>
      </c>
      <c r="D76" s="14" t="inlineStr">
        <is>
          <t>Art. 28(3)</t>
        </is>
      </c>
      <c r="E76" s="14" t="inlineStr">
        <is>
          <t>CIR 2024/2956</t>
        </is>
      </c>
      <c r="F76" s="16" t="inlineStr">
        <is>
          <t>Critical</t>
        </is>
      </c>
      <c r="G76" s="14" t="n"/>
      <c r="H76" s="14" t="n"/>
      <c r="I76" s="14" t="n"/>
      <c r="J76" s="15" t="n"/>
      <c r="K76" s="15" t="n"/>
      <c r="L76" s="14" t="n"/>
      <c r="M76" s="15" t="n"/>
      <c r="N76" s="14" t="n"/>
    </row>
    <row r="77">
      <c r="A77" s="14" t="inlineStr">
        <is>
          <t>4.05</t>
        </is>
      </c>
      <c r="B77" s="15" t="inlineStr">
        <is>
          <t>Pillar 4: Third-Party ICT Risk Management</t>
        </is>
      </c>
      <c r="C77" s="15" t="inlineStr">
        <is>
          <t>Only contracting with ICT providers meeting appropriate information security standards</t>
        </is>
      </c>
      <c r="D77" s="14" t="inlineStr">
        <is>
          <t>Art. 28(4)</t>
        </is>
      </c>
      <c r="E77" s="14" t="inlineStr">
        <is>
          <t>CDR 2024/1773</t>
        </is>
      </c>
      <c r="F77" s="17" t="inlineStr">
        <is>
          <t>Important</t>
        </is>
      </c>
      <c r="G77" s="14" t="n"/>
      <c r="H77" s="14" t="n"/>
      <c r="I77" s="14" t="n"/>
      <c r="J77" s="15" t="n"/>
      <c r="K77" s="15" t="n"/>
      <c r="L77" s="14" t="n"/>
      <c r="M77" s="15" t="n"/>
      <c r="N77" s="14" t="n"/>
    </row>
    <row r="78">
      <c r="A78" s="14" t="inlineStr">
        <is>
          <t>4.06</t>
        </is>
      </c>
      <c r="B78" s="15" t="inlineStr">
        <is>
          <t>Pillar 4: Third-Party ICT Risk Management</t>
        </is>
      </c>
      <c r="C78" s="15" t="inlineStr">
        <is>
          <t>Pre-contract risk assessment for all providers supporting critical or important functions</t>
        </is>
      </c>
      <c r="D78" s="14" t="inlineStr">
        <is>
          <t>Art. 28(4)</t>
        </is>
      </c>
      <c r="E78" s="14" t="inlineStr">
        <is>
          <t>CDR 2024/1773</t>
        </is>
      </c>
      <c r="F78" s="16" t="inlineStr">
        <is>
          <t>Critical</t>
        </is>
      </c>
      <c r="G78" s="14" t="n"/>
      <c r="H78" s="14" t="n"/>
      <c r="I78" s="14" t="n"/>
      <c r="J78" s="15" t="n"/>
      <c r="K78" s="15" t="n"/>
      <c r="L78" s="14" t="n"/>
      <c r="M78" s="15" t="n"/>
      <c r="N78" s="14" t="n"/>
    </row>
    <row r="79">
      <c r="A79" s="14" t="inlineStr">
        <is>
          <t>4.07</t>
        </is>
      </c>
      <c r="B79" s="15" t="inlineStr">
        <is>
          <t>Pillar 4: Third-Party ICT Risk Management</t>
        </is>
      </c>
      <c r="C79" s="15" t="inlineStr">
        <is>
          <t>Due diligence conducted before entering ICT third-party arrangements</t>
        </is>
      </c>
      <c r="D79" s="14" t="inlineStr">
        <is>
          <t>Art. 28(4)</t>
        </is>
      </c>
      <c r="E79" s="14" t="inlineStr">
        <is>
          <t>CDR 2024/1773</t>
        </is>
      </c>
      <c r="F79" s="16" t="inlineStr">
        <is>
          <t>Critical</t>
        </is>
      </c>
      <c r="G79" s="14" t="n"/>
      <c r="H79" s="14" t="n"/>
      <c r="I79" s="14" t="n"/>
      <c r="J79" s="15" t="n"/>
      <c r="K79" s="15" t="n"/>
      <c r="L79" s="14" t="n"/>
      <c r="M79" s="15" t="n"/>
      <c r="N79" s="14" t="n"/>
    </row>
    <row r="80">
      <c r="A80" s="14" t="inlineStr">
        <is>
          <t>4.08</t>
        </is>
      </c>
      <c r="B80" s="15" t="inlineStr">
        <is>
          <t>Pillar 4: Third-Party ICT Risk Management</t>
        </is>
      </c>
      <c r="C80" s="15" t="inlineStr">
        <is>
          <t>Concentration risk assessed across provider base and reported to management body annually</t>
        </is>
      </c>
      <c r="D80" s="14" t="inlineStr">
        <is>
          <t>Art. 28(5), 29</t>
        </is>
      </c>
      <c r="E80" s="14" t="inlineStr">
        <is>
          <t>CDR 2024/1773</t>
        </is>
      </c>
      <c r="F80" s="16" t="inlineStr">
        <is>
          <t>Critical</t>
        </is>
      </c>
      <c r="G80" s="14" t="n"/>
      <c r="H80" s="14" t="n"/>
      <c r="I80" s="14" t="n"/>
      <c r="J80" s="15" t="n"/>
      <c r="K80" s="15" t="n"/>
      <c r="L80" s="14" t="n"/>
      <c r="M80" s="15" t="n"/>
      <c r="N80" s="14" t="n"/>
    </row>
    <row r="81">
      <c r="A81" s="14" t="inlineStr">
        <is>
          <t>4.09</t>
        </is>
      </c>
      <c r="B81" s="15" t="inlineStr">
        <is>
          <t>Pillar 4: Third-Party ICT Risk Management</t>
        </is>
      </c>
      <c r="C81" s="15" t="inlineStr">
        <is>
          <t>Annual NCA reporting on new ICT arrangements, provider categories and service types</t>
        </is>
      </c>
      <c r="D81" s="14" t="inlineStr">
        <is>
          <t>Art. 28(3)</t>
        </is>
      </c>
      <c r="E81" s="14" t="inlineStr">
        <is>
          <t>—</t>
        </is>
      </c>
      <c r="F81" s="17" t="inlineStr">
        <is>
          <t>Important</t>
        </is>
      </c>
      <c r="G81" s="14" t="n"/>
      <c r="H81" s="14" t="n"/>
      <c r="I81" s="14" t="n"/>
      <c r="J81" s="15" t="n"/>
      <c r="K81" s="15" t="n"/>
      <c r="L81" s="14" t="n"/>
      <c r="M81" s="15" t="n"/>
      <c r="N81" s="14" t="n"/>
    </row>
    <row r="82">
      <c r="A82" s="14" t="inlineStr">
        <is>
          <t>4.10</t>
        </is>
      </c>
      <c r="B82" s="15" t="inlineStr">
        <is>
          <t>Pillar 4: Third-Party ICT Risk Management</t>
        </is>
      </c>
      <c r="C82" s="15" t="inlineStr">
        <is>
          <t>Timely NCA notification of planned arrangements for critical or important functions</t>
        </is>
      </c>
      <c r="D82" s="14" t="inlineStr">
        <is>
          <t>Art. 28(3)</t>
        </is>
      </c>
      <c r="E82" s="14" t="inlineStr">
        <is>
          <t>—</t>
        </is>
      </c>
      <c r="F82" s="17" t="inlineStr">
        <is>
          <t>Important</t>
        </is>
      </c>
      <c r="G82" s="14" t="n"/>
      <c r="H82" s="14" t="n"/>
      <c r="I82" s="14" t="n"/>
      <c r="J82" s="15" t="n"/>
      <c r="K82" s="15" t="n"/>
      <c r="L82" s="14" t="n"/>
      <c r="M82" s="15" t="n"/>
      <c r="N82" s="14" t="n"/>
    </row>
    <row r="83">
      <c r="A83" s="14" t="inlineStr">
        <is>
          <t>4.11</t>
        </is>
      </c>
      <c r="B83" s="15" t="inlineStr">
        <is>
          <t>Pillar 4: Third-Party ICT Risk Management</t>
        </is>
      </c>
      <c r="C83" s="15" t="inlineStr">
        <is>
          <t>All ICT contracts for critical functions include mandatory Art. 30(2) clauses (SLAs, exit, audit, security, sub-contracting)</t>
        </is>
      </c>
      <c r="D83" s="14" t="inlineStr">
        <is>
          <t>Art. 30(2)</t>
        </is>
      </c>
      <c r="E83" s="14" t="inlineStr">
        <is>
          <t>CDR 2024/1773, CDR 2025/532</t>
        </is>
      </c>
      <c r="F83" s="16" t="inlineStr">
        <is>
          <t>Critical</t>
        </is>
      </c>
      <c r="G83" s="14" t="n"/>
      <c r="H83" s="14" t="n"/>
      <c r="I83" s="14" t="n"/>
      <c r="J83" s="15" t="n"/>
      <c r="K83" s="15" t="n"/>
      <c r="L83" s="14" t="n"/>
      <c r="M83" s="15" t="n"/>
      <c r="N83" s="14" t="n"/>
    </row>
    <row r="84">
      <c r="A84" s="14" t="inlineStr">
        <is>
          <t>4.12</t>
        </is>
      </c>
      <c r="B84" s="15" t="inlineStr">
        <is>
          <t>Pillar 4: Third-Party ICT Risk Management</t>
        </is>
      </c>
      <c r="C84" s="15" t="inlineStr">
        <is>
          <t>Exit strategies defined for all critical ICT provider arrangements</t>
        </is>
      </c>
      <c r="D84" s="14" t="inlineStr">
        <is>
          <t>Art. 28(8)</t>
        </is>
      </c>
      <c r="E84" s="14" t="inlineStr">
        <is>
          <t>CDR 2024/1773</t>
        </is>
      </c>
      <c r="F84" s="16" t="inlineStr">
        <is>
          <t>Critical</t>
        </is>
      </c>
      <c r="G84" s="14" t="n"/>
      <c r="H84" s="14" t="n"/>
      <c r="I84" s="14" t="n"/>
      <c r="J84" s="15" t="n"/>
      <c r="K84" s="15" t="n"/>
      <c r="L84" s="14" t="n"/>
      <c r="M84" s="15" t="n"/>
      <c r="N84" s="14" t="n"/>
    </row>
    <row r="85">
      <c r="A85" s="14" t="inlineStr">
        <is>
          <t>4.13</t>
        </is>
      </c>
      <c r="B85" s="15" t="inlineStr">
        <is>
          <t>Pillar 4: Third-Party ICT Risk Management</t>
        </is>
      </c>
      <c r="C85" s="15" t="inlineStr">
        <is>
          <t>Transition plans documented and actionable if provider relationship must end</t>
        </is>
      </c>
      <c r="D85" s="14" t="inlineStr">
        <is>
          <t>Art. 28(8)</t>
        </is>
      </c>
      <c r="E85" s="14" t="inlineStr">
        <is>
          <t>—</t>
        </is>
      </c>
      <c r="F85" s="17" t="inlineStr">
        <is>
          <t>Important</t>
        </is>
      </c>
      <c r="G85" s="14" t="n"/>
      <c r="H85" s="14" t="n"/>
      <c r="I85" s="14" t="n"/>
      <c r="J85" s="15" t="n"/>
      <c r="K85" s="15" t="n"/>
      <c r="L85" s="14" t="n"/>
      <c r="M85" s="15" t="n"/>
      <c r="N85" s="14" t="n"/>
    </row>
    <row r="86">
      <c r="A86" s="14" t="inlineStr">
        <is>
          <t>4.14</t>
        </is>
      </c>
      <c r="B86" s="15" t="inlineStr">
        <is>
          <t>Pillar 4: Third-Party ICT Risk Management</t>
        </is>
      </c>
      <c r="C86" s="15" t="inlineStr">
        <is>
          <t>Sub-contracting chains for critical services identified, documented and included in Register of Information</t>
        </is>
      </c>
      <c r="D86" s="14" t="inlineStr">
        <is>
          <t>Art. 29, 30(2)(a)</t>
        </is>
      </c>
      <c r="E86" s="14" t="inlineStr">
        <is>
          <t>CDR 2025/532</t>
        </is>
      </c>
      <c r="F86" s="16" t="inlineStr">
        <is>
          <t>Critical</t>
        </is>
      </c>
      <c r="G86" s="14" t="n"/>
      <c r="H86" s="14" t="n"/>
      <c r="I86" s="14" t="n"/>
      <c r="J86" s="15" t="n"/>
      <c r="K86" s="15" t="n"/>
      <c r="L86" s="14" t="n"/>
      <c r="M86" s="15" t="n"/>
      <c r="N86" s="14" t="n"/>
    </row>
    <row r="87">
      <c r="A87" s="14" t="inlineStr">
        <is>
          <t>4.15</t>
        </is>
      </c>
      <c r="B87" s="15" t="inlineStr">
        <is>
          <t>Pillar 4: Third-Party ICT Risk Management</t>
        </is>
      </c>
      <c r="C87" s="15" t="inlineStr">
        <is>
          <t>Sub-contracting risk assessment performed for providers of critical or important functions</t>
        </is>
      </c>
      <c r="D87" s="14" t="inlineStr">
        <is>
          <t>Art. 29</t>
        </is>
      </c>
      <c r="E87" s="14" t="inlineStr">
        <is>
          <t>CDR 2025/532</t>
        </is>
      </c>
      <c r="F87" s="17" t="inlineStr">
        <is>
          <t>Important</t>
        </is>
      </c>
      <c r="G87" s="14" t="n"/>
      <c r="H87" s="14" t="n"/>
      <c r="I87" s="14" t="n"/>
      <c r="J87" s="15" t="n"/>
      <c r="K87" s="15" t="n"/>
      <c r="L87" s="14" t="n"/>
      <c r="M87" s="15" t="n"/>
      <c r="N87" s="14" t="n"/>
    </row>
    <row r="88">
      <c r="A88" s="14" t="inlineStr">
        <is>
          <t>4.16</t>
        </is>
      </c>
      <c r="B88" s="15" t="inlineStr">
        <is>
          <t>Pillar 4: Third-Party ICT Risk Management</t>
        </is>
      </c>
      <c r="C88" s="15" t="inlineStr">
        <is>
          <t>Ongoing monitoring of ICT provider performance, security incidents and contractual compliance</t>
        </is>
      </c>
      <c r="D88" s="14" t="inlineStr">
        <is>
          <t>Art. 28(2)</t>
        </is>
      </c>
      <c r="E88" s="14" t="inlineStr">
        <is>
          <t>CDR 2024/1773</t>
        </is>
      </c>
      <c r="F88" s="16" t="inlineStr">
        <is>
          <t>Critical</t>
        </is>
      </c>
      <c r="G88" s="14" t="n"/>
      <c r="H88" s="14" t="n"/>
      <c r="I88" s="14" t="n"/>
      <c r="J88" s="15" t="n"/>
      <c r="K88" s="15" t="n"/>
      <c r="L88" s="14" t="n"/>
      <c r="M88" s="15" t="n"/>
      <c r="N88" s="14" t="n"/>
    </row>
    <row r="89">
      <c r="A89" s="14" t="inlineStr">
        <is>
          <t>4.17</t>
        </is>
      </c>
      <c r="B89" s="15" t="inlineStr">
        <is>
          <t>Pillar 4: Third-Party ICT Risk Management</t>
        </is>
      </c>
      <c r="C89" s="15" t="inlineStr">
        <is>
          <t>Audit rights over ICT providers exercised periodically (directly, pooled audits or certifications)</t>
        </is>
      </c>
      <c r="D89" s="14" t="inlineStr">
        <is>
          <t>Art. 30(2)(e)</t>
        </is>
      </c>
      <c r="E89" s="14" t="inlineStr">
        <is>
          <t>—</t>
        </is>
      </c>
      <c r="F89" s="17" t="inlineStr">
        <is>
          <t>Important</t>
        </is>
      </c>
      <c r="G89" s="14" t="n"/>
      <c r="H89" s="14" t="n"/>
      <c r="I89" s="14" t="n"/>
      <c r="J89" s="15" t="n"/>
      <c r="K89" s="15" t="n"/>
      <c r="L89" s="14" t="n"/>
      <c r="M89" s="15" t="n"/>
      <c r="N89" s="14" t="n"/>
    </row>
    <row r="90">
      <c r="A90" s="14" t="inlineStr">
        <is>
          <t>4.18</t>
        </is>
      </c>
      <c r="B90" s="15" t="inlineStr">
        <is>
          <t>Pillar 4: Third-Party ICT Risk Management</t>
        </is>
      </c>
      <c r="C90" s="15" t="inlineStr">
        <is>
          <t>Provider contractual obligation to participate in TLPT where applicable</t>
        </is>
      </c>
      <c r="D90" s="14" t="inlineStr">
        <is>
          <t>Art. 30(3)(d)</t>
        </is>
      </c>
      <c r="E90" s="14" t="inlineStr">
        <is>
          <t>CDR 2025/1190</t>
        </is>
      </c>
      <c r="F90" s="17" t="inlineStr">
        <is>
          <t>Important</t>
        </is>
      </c>
      <c r="G90" s="14" t="n"/>
      <c r="H90" s="14" t="n"/>
      <c r="I90" s="14" t="n"/>
      <c r="J90" s="15" t="n"/>
      <c r="K90" s="15" t="n"/>
      <c r="L90" s="14" t="n"/>
      <c r="M90" s="15" t="n"/>
      <c r="N90" s="14" t="n"/>
    </row>
    <row r="91">
      <c r="A91" s="14" t="inlineStr">
        <is>
          <t>4.19</t>
        </is>
      </c>
      <c r="B91" s="15" t="inlineStr">
        <is>
          <t>Pillar 4: Third-Party ICT Risk Management</t>
        </is>
      </c>
      <c r="C91" s="15" t="inlineStr">
        <is>
          <t>LEI used for entity identification in Register of Information and incident reporting</t>
        </is>
      </c>
      <c r="D91" s="14" t="inlineStr">
        <is>
          <t>Art. 28(3)</t>
        </is>
      </c>
      <c r="E91" s="14" t="inlineStr">
        <is>
          <t>CIR 2024/2956</t>
        </is>
      </c>
      <c r="F91" s="17" t="inlineStr">
        <is>
          <t>Important</t>
        </is>
      </c>
      <c r="G91" s="14" t="n"/>
      <c r="H91" s="14" t="n"/>
      <c r="I91" s="14" t="n"/>
      <c r="J91" s="15" t="n"/>
      <c r="K91" s="15" t="n"/>
      <c r="L91" s="14" t="n"/>
      <c r="M91" s="15" t="n"/>
      <c r="N91" s="14" t="n"/>
    </row>
    <row r="92">
      <c r="A92" s="14" t="inlineStr">
        <is>
          <t>4.20</t>
        </is>
      </c>
      <c r="B92" s="15" t="inlineStr">
        <is>
          <t>Pillar 4: Third-Party ICT Risk Management</t>
        </is>
      </c>
      <c r="C92" s="15" t="inlineStr">
        <is>
          <t>Cooperation with Lead Overseer for designated Critical Third-Party Providers (CTPPs)</t>
        </is>
      </c>
      <c r="D92" s="14" t="inlineStr">
        <is>
          <t>Art. 31–44</t>
        </is>
      </c>
      <c r="E92" s="14" t="inlineStr">
        <is>
          <t>CDR 2024/1502</t>
        </is>
      </c>
      <c r="F92" s="18" t="inlineStr">
        <is>
          <t>Supplementary</t>
        </is>
      </c>
      <c r="G92" s="14" t="n"/>
      <c r="H92" s="14" t="n"/>
      <c r="I92" s="14" t="n"/>
      <c r="J92" s="15" t="n"/>
      <c r="K92" s="15" t="n"/>
      <c r="L92" s="14" t="n"/>
      <c r="M92" s="15" t="n"/>
      <c r="N92" s="14" t="n"/>
    </row>
    <row r="93">
      <c r="A93" s="14" t="inlineStr">
        <is>
          <t>5.01</t>
        </is>
      </c>
      <c r="B93" s="15" t="inlineStr">
        <is>
          <t>Pillar 5: Information Sharing</t>
        </is>
      </c>
      <c r="C93" s="15" t="inlineStr">
        <is>
          <t>Cyber threat information sharing arrangements evaluated and considered</t>
        </is>
      </c>
      <c r="D93" s="14" t="inlineStr">
        <is>
          <t>Art. 45(1)</t>
        </is>
      </c>
      <c r="E93" s="14" t="inlineStr">
        <is>
          <t>—</t>
        </is>
      </c>
      <c r="F93" s="17" t="inlineStr">
        <is>
          <t>Important</t>
        </is>
      </c>
      <c r="G93" s="14" t="n"/>
      <c r="H93" s="14" t="n"/>
      <c r="I93" s="14" t="n"/>
      <c r="J93" s="15" t="n"/>
      <c r="K93" s="15" t="n"/>
      <c r="L93" s="14" t="n"/>
      <c r="M93" s="15" t="n"/>
      <c r="N93" s="14" t="n"/>
    </row>
    <row r="94">
      <c r="A94" s="14" t="inlineStr">
        <is>
          <t>5.02</t>
        </is>
      </c>
      <c r="B94" s="15" t="inlineStr">
        <is>
          <t>Pillar 5: Information Sharing</t>
        </is>
      </c>
      <c r="C94" s="15" t="inlineStr">
        <is>
          <t>Participation in relevant industry forums or ISACs for threat intelligence sharing</t>
        </is>
      </c>
      <c r="D94" s="14" t="inlineStr">
        <is>
          <t>Art. 45(1)</t>
        </is>
      </c>
      <c r="E94" s="14" t="inlineStr">
        <is>
          <t>—</t>
        </is>
      </c>
      <c r="F94" s="18" t="inlineStr">
        <is>
          <t>Supplementary</t>
        </is>
      </c>
      <c r="G94" s="14" t="n"/>
      <c r="H94" s="14" t="n"/>
      <c r="I94" s="14" t="n"/>
      <c r="J94" s="15" t="n"/>
      <c r="K94" s="15" t="n"/>
      <c r="L94" s="14" t="n"/>
      <c r="M94" s="15" t="n"/>
      <c r="N94" s="14" t="n"/>
    </row>
    <row r="95">
      <c r="A95" s="14" t="inlineStr">
        <is>
          <t>5.03</t>
        </is>
      </c>
      <c r="B95" s="15" t="inlineStr">
        <is>
          <t>Pillar 5: Information Sharing</t>
        </is>
      </c>
      <c r="C95" s="15" t="inlineStr">
        <is>
          <t>Information shared only within trusted arrangements with appropriate safeguards</t>
        </is>
      </c>
      <c r="D95" s="14" t="inlineStr">
        <is>
          <t>Art. 45(2)</t>
        </is>
      </c>
      <c r="E95" s="14" t="inlineStr">
        <is>
          <t>—</t>
        </is>
      </c>
      <c r="F95" s="17" t="inlineStr">
        <is>
          <t>Important</t>
        </is>
      </c>
      <c r="G95" s="14" t="n"/>
      <c r="H95" s="14" t="n"/>
      <c r="I95" s="14" t="n"/>
      <c r="J95" s="15" t="n"/>
      <c r="K95" s="15" t="n"/>
      <c r="L95" s="14" t="n"/>
      <c r="M95" s="15" t="n"/>
      <c r="N95" s="14" t="n"/>
    </row>
    <row r="96">
      <c r="A96" s="14" t="inlineStr">
        <is>
          <t>5.04</t>
        </is>
      </c>
      <c r="B96" s="15" t="inlineStr">
        <is>
          <t>Pillar 5: Information Sharing</t>
        </is>
      </c>
      <c r="C96" s="15" t="inlineStr">
        <is>
          <t>Sharing arrangements protect commercially sensitive, personal and confidential data</t>
        </is>
      </c>
      <c r="D96" s="14" t="inlineStr">
        <is>
          <t>Art. 45(2)</t>
        </is>
      </c>
      <c r="E96" s="14" t="inlineStr">
        <is>
          <t>—</t>
        </is>
      </c>
      <c r="F96" s="17" t="inlineStr">
        <is>
          <t>Important</t>
        </is>
      </c>
      <c r="G96" s="14" t="n"/>
      <c r="H96" s="14" t="n"/>
      <c r="I96" s="14" t="n"/>
      <c r="J96" s="15" t="n"/>
      <c r="K96" s="15" t="n"/>
      <c r="L96" s="14" t="n"/>
      <c r="M96" s="15" t="n"/>
      <c r="N96" s="14" t="n"/>
    </row>
  </sheetData>
  <autoFilter ref="A1:N96"/>
  <dataValidations count="2">
    <dataValidation sqref="I2 I3 I4 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showDropDown="0" showInputMessage="0" showErrorMessage="0" allowBlank="1" errorTitle="Invalid Status" error="Select a valid status" type="list">
      <formula1>"Not Started,In Progress,Partially Compliant,Fully Compliant,N/A"</formula1>
    </dataValidation>
    <dataValidation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showDropDown="0" showInputMessage="0" showErrorMessage="0" allowBlank="1" errorTitle="Invalid Maturity" error="Enter 1-5" type="list">
      <formula1>"1,2,3,4,5"</formula1>
    </dataValidation>
  </dataValidations>
  <pageMargins left="0.75" right="0.75" top="1" bottom="1" header="0.5" footer="0.5"/>
  <pageSetup orientation="landscape" fitToHeight="0" fitToWidth="1"/>
  <headerFooter>
    <oddHeader/>
    <oddFooter>&amp;C© 2025–2026 DORA GRC | doragrc.com | Regulation (EU) 2022/2554</oddFooter>
    <evenHeader/>
    <evenFooter/>
    <firstHeader/>
    <firstFooter/>
  </headerFooter>
</worksheet>
</file>

<file path=xl/worksheets/sheet3.xml><?xml version="1.0" encoding="utf-8"?>
<worksheet xmlns="http://schemas.openxmlformats.org/spreadsheetml/2006/main">
  <sheetPr>
    <tabColor rgb="00059669"/>
    <outlinePr summaryBelow="1" summaryRight="1"/>
    <pageSetUpPr/>
  </sheetPr>
  <dimension ref="A1:H17"/>
  <sheetViews>
    <sheetView workbookViewId="0">
      <selection activeCell="A1" sqref="A1"/>
    </sheetView>
  </sheetViews>
  <sheetFormatPr baseColWidth="8" defaultRowHeight="15"/>
  <cols>
    <col width="42" customWidth="1" min="1" max="1"/>
    <col width="16" customWidth="1" min="2" max="2"/>
    <col width="16" customWidth="1" min="3" max="3"/>
    <col width="16" customWidth="1" min="4" max="4"/>
    <col width="16" customWidth="1" min="5" max="5"/>
    <col width="16" customWidth="1" min="6" max="6"/>
    <col width="16" customWidth="1" min="7" max="7"/>
    <col width="16" customWidth="1" min="8" max="8"/>
  </cols>
  <sheetData>
    <row r="1" ht="32" customHeight="1">
      <c r="A1" s="19" t="inlineStr">
        <is>
          <t>DORA Compliance Summary Dashboard</t>
        </is>
      </c>
    </row>
    <row r="2">
      <c r="A2" s="20" t="inlineStr">
        <is>
          <t>Auto-calculated from the Checklist sheet. Do not edit manually.</t>
        </is>
      </c>
    </row>
    <row r="4">
      <c r="A4" s="13" t="inlineStr">
        <is>
          <t>Pillar</t>
        </is>
      </c>
      <c r="B4" s="13" t="inlineStr">
        <is>
          <t>Total Items</t>
        </is>
      </c>
      <c r="C4" s="13" t="inlineStr">
        <is>
          <t>Fully Compliant</t>
        </is>
      </c>
      <c r="D4" s="13" t="inlineStr">
        <is>
          <t>Partially Compliant</t>
        </is>
      </c>
      <c r="E4" s="13" t="inlineStr">
        <is>
          <t>In Progress</t>
        </is>
      </c>
      <c r="F4" s="13" t="inlineStr">
        <is>
          <t>Not Started</t>
        </is>
      </c>
      <c r="G4" s="13" t="inlineStr">
        <is>
          <t>Compliance %</t>
        </is>
      </c>
      <c r="H4" s="13" t="inlineStr">
        <is>
          <t>Avg Maturity</t>
        </is>
      </c>
    </row>
    <row r="5">
      <c r="A5" s="21" t="inlineStr">
        <is>
          <t>Pillar 1: ICT Governance &amp; Risk Management</t>
        </is>
      </c>
      <c r="B5" s="14">
        <f>37</f>
        <v/>
      </c>
      <c r="C5" s="14">
        <f>COUNTIF(Checklist!I2:I38,"Fully Compliant")</f>
        <v/>
      </c>
      <c r="D5" s="14">
        <f>COUNTIF(Checklist!I2:I38,"Partially Compliant")</f>
        <v/>
      </c>
      <c r="E5" s="14">
        <f>COUNTIF(Checklist!I2:I38,"In Progress")</f>
        <v/>
      </c>
      <c r="F5" s="14">
        <f>COUNTIF(Checklist!I2:I38,"Not Started")</f>
        <v/>
      </c>
      <c r="G5" s="22">
        <f>IF(B5=0,"-",C5/B5)</f>
        <v/>
      </c>
      <c r="H5" s="23">
        <f>IF(COUNT(Checklist!G2:G38)=0,"-",AVERAGE(Checklist!G2:G38))</f>
        <v/>
      </c>
    </row>
    <row r="6">
      <c r="A6" s="21" t="inlineStr">
        <is>
          <t>Pillar 2: Incident Management &amp; Reporting</t>
        </is>
      </c>
      <c r="B6" s="14">
        <f>16</f>
        <v/>
      </c>
      <c r="C6" s="14">
        <f>COUNTIF(Checklist!I39:I54,"Fully Compliant")</f>
        <v/>
      </c>
      <c r="D6" s="14">
        <f>COUNTIF(Checklist!I39:I54,"Partially Compliant")</f>
        <v/>
      </c>
      <c r="E6" s="14">
        <f>COUNTIF(Checklist!I39:I54,"In Progress")</f>
        <v/>
      </c>
      <c r="F6" s="14">
        <f>COUNTIF(Checklist!I39:I54,"Not Started")</f>
        <v/>
      </c>
      <c r="G6" s="22">
        <f>IF(B6=0,"-",C6/B6)</f>
        <v/>
      </c>
      <c r="H6" s="23">
        <f>IF(COUNT(Checklist!G39:G54)=0,"-",AVERAGE(Checklist!G39:G54))</f>
        <v/>
      </c>
    </row>
    <row r="7">
      <c r="A7" s="21" t="inlineStr">
        <is>
          <t>Pillar 3: Digital Resilience Testing</t>
        </is>
      </c>
      <c r="B7" s="14">
        <f>18</f>
        <v/>
      </c>
      <c r="C7" s="14">
        <f>COUNTIF(Checklist!I55:I72,"Fully Compliant")</f>
        <v/>
      </c>
      <c r="D7" s="14">
        <f>COUNTIF(Checklist!I55:I72,"Partially Compliant")</f>
        <v/>
      </c>
      <c r="E7" s="14">
        <f>COUNTIF(Checklist!I55:I72,"In Progress")</f>
        <v/>
      </c>
      <c r="F7" s="14">
        <f>COUNTIF(Checklist!I55:I72,"Not Started")</f>
        <v/>
      </c>
      <c r="G7" s="22">
        <f>IF(B7=0,"-",C7/B7)</f>
        <v/>
      </c>
      <c r="H7" s="23">
        <f>IF(COUNT(Checklist!G55:G72)=0,"-",AVERAGE(Checklist!G55:G72))</f>
        <v/>
      </c>
    </row>
    <row r="8">
      <c r="A8" s="21" t="inlineStr">
        <is>
          <t>Pillar 4: Third-Party ICT Risk Management</t>
        </is>
      </c>
      <c r="B8" s="14">
        <f>20</f>
        <v/>
      </c>
      <c r="C8" s="14">
        <f>COUNTIF(Checklist!I73:I92,"Fully Compliant")</f>
        <v/>
      </c>
      <c r="D8" s="14">
        <f>COUNTIF(Checklist!I73:I92,"Partially Compliant")</f>
        <v/>
      </c>
      <c r="E8" s="14">
        <f>COUNTIF(Checklist!I73:I92,"In Progress")</f>
        <v/>
      </c>
      <c r="F8" s="14">
        <f>COUNTIF(Checklist!I73:I92,"Not Started")</f>
        <v/>
      </c>
      <c r="G8" s="22">
        <f>IF(B8=0,"-",C8/B8)</f>
        <v/>
      </c>
      <c r="H8" s="23">
        <f>IF(COUNT(Checklist!G73:G92)=0,"-",AVERAGE(Checklist!G73:G92))</f>
        <v/>
      </c>
    </row>
    <row r="9">
      <c r="A9" s="21" t="inlineStr">
        <is>
          <t>Pillar 5: Information Sharing</t>
        </is>
      </c>
      <c r="B9" s="14">
        <f>4</f>
        <v/>
      </c>
      <c r="C9" s="14">
        <f>COUNTIF(Checklist!I93:I96,"Fully Compliant")</f>
        <v/>
      </c>
      <c r="D9" s="14">
        <f>COUNTIF(Checklist!I93:I96,"Partially Compliant")</f>
        <v/>
      </c>
      <c r="E9" s="14">
        <f>COUNTIF(Checklist!I93:I96,"In Progress")</f>
        <v/>
      </c>
      <c r="F9" s="14">
        <f>COUNTIF(Checklist!I93:I96,"Not Started")</f>
        <v/>
      </c>
      <c r="G9" s="22">
        <f>IF(B9=0,"-",C9/B9)</f>
        <v/>
      </c>
      <c r="H9" s="23">
        <f>IF(COUNT(Checklist!G93:G96)=0,"-",AVERAGE(Checklist!G93:G96))</f>
        <v/>
      </c>
    </row>
    <row r="10">
      <c r="A10" s="24" t="inlineStr">
        <is>
          <t>OVERALL</t>
        </is>
      </c>
      <c r="B10" s="25">
        <f>SUM(B5:B9)</f>
        <v/>
      </c>
      <c r="C10" s="25">
        <f>SUM(C5:C9)</f>
        <v/>
      </c>
      <c r="D10" s="25">
        <f>SUM(D5:D9)</f>
        <v/>
      </c>
      <c r="E10" s="25">
        <f>SUM(E5:E9)</f>
        <v/>
      </c>
      <c r="F10" s="25">
        <f>SUM(F5:F9)</f>
        <v/>
      </c>
      <c r="G10" s="26">
        <f>IF(B10=0,"-",C10/B10)</f>
        <v/>
      </c>
      <c r="H10" s="27">
        <f>IF(COUNT(Checklist!G2:G96)=0,"-",AVERAGE(Checklist!G2:G96))</f>
        <v/>
      </c>
    </row>
    <row r="13">
      <c r="A13" s="6" t="inlineStr">
        <is>
          <t>Priority Breakdown</t>
        </is>
      </c>
    </row>
    <row r="14">
      <c r="A14" s="13" t="inlineStr">
        <is>
          <t>Priority</t>
        </is>
      </c>
      <c r="B14" s="13" t="inlineStr">
        <is>
          <t>Total</t>
        </is>
      </c>
      <c r="C14" s="13" t="inlineStr">
        <is>
          <t>Fully Compliant</t>
        </is>
      </c>
      <c r="D14" s="13" t="inlineStr">
        <is>
          <t>Compliance %</t>
        </is>
      </c>
    </row>
    <row r="15">
      <c r="A15" s="28" t="inlineStr">
        <is>
          <t>Critical</t>
        </is>
      </c>
      <c r="B15" s="29">
        <f>COUNTIF(Checklist!F2:F96,"Critical") + COUNTIF(Checklist!F2:F96,"Critical*")</f>
        <v/>
      </c>
      <c r="C15" s="29">
        <f>COUNTIFS(Checklist!F2:F96,"Critical*",Checklist!I2:I96,"Fully Compliant")</f>
        <v/>
      </c>
      <c r="D15" s="30">
        <f>IF(B15=0,"-",C15/B15)</f>
        <v/>
      </c>
    </row>
    <row r="16">
      <c r="A16" s="28" t="inlineStr">
        <is>
          <t>Important</t>
        </is>
      </c>
      <c r="B16" s="29">
        <f>COUNTIF(Checklist!F2:F96,"Important") + COUNTIF(Checklist!F2:F96,"Important*")</f>
        <v/>
      </c>
      <c r="C16" s="29">
        <f>COUNTIFS(Checklist!F2:F96,"Important*",Checklist!I2:I96,"Fully Compliant")</f>
        <v/>
      </c>
      <c r="D16" s="30">
        <f>IF(B16=0,"-",C16/B16)</f>
        <v/>
      </c>
    </row>
    <row r="17">
      <c r="A17" s="28" t="inlineStr">
        <is>
          <t>Supplementary</t>
        </is>
      </c>
      <c r="B17" s="29">
        <f>COUNTIF(Checklist!F2:F96,"Supplementary") + COUNTIF(Checklist!F2:F96,"Supplementary*")</f>
        <v/>
      </c>
      <c r="C17" s="29">
        <f>COUNTIFS(Checklist!F2:F96,"Supplementary*",Checklist!I2:I96,"Fully Compliant")</f>
        <v/>
      </c>
      <c r="D17" s="30">
        <f>IF(B17=0,"-",C17/B17)</f>
        <v/>
      </c>
    </row>
  </sheetData>
  <mergeCells count="2">
    <mergeCell ref="A2:H2"/>
    <mergeCell ref="A1:H1"/>
  </mergeCells>
  <pageMargins left="0.75" right="0.75" top="1" bottom="1" header="0.5" footer="0.5"/>
</worksheet>
</file>

<file path=xl/worksheets/sheet4.xml><?xml version="1.0" encoding="utf-8"?>
<worksheet xmlns="http://schemas.openxmlformats.org/spreadsheetml/2006/main">
  <sheetPr>
    <tabColor rgb="00D97706"/>
    <outlinePr summaryBelow="1" summaryRight="1"/>
    <pageSetUpPr/>
  </sheetPr>
  <dimension ref="A1:D15"/>
  <sheetViews>
    <sheetView workbookViewId="0">
      <selection activeCell="A1" sqref="A1"/>
    </sheetView>
  </sheetViews>
  <sheetFormatPr baseColWidth="8" defaultRowHeight="15"/>
  <cols>
    <col width="8" customWidth="1" min="1" max="1"/>
    <col width="22" customWidth="1" min="2" max="2"/>
    <col width="60" customWidth="1" min="3" max="3"/>
    <col width="60" customWidth="1" min="4" max="4"/>
  </cols>
  <sheetData>
    <row r="1" ht="32" customHeight="1">
      <c r="A1" s="13" t="inlineStr">
        <is>
          <t>DORA Compliance Maturity Scale</t>
        </is>
      </c>
      <c r="B1" s="13" t="n"/>
      <c r="C1" s="13" t="n"/>
      <c r="D1" s="13" t="n"/>
    </row>
    <row r="2">
      <c r="A2" t="inlineStr">
        <is>
          <t>Level</t>
        </is>
      </c>
      <c r="B2" t="inlineStr">
        <is>
          <t>Name</t>
        </is>
      </c>
      <c r="C2" t="inlineStr">
        <is>
          <t>Description</t>
        </is>
      </c>
      <c r="D2" t="inlineStr">
        <is>
          <t>Evidence Characteristics</t>
        </is>
      </c>
    </row>
    <row r="3">
      <c r="A3" s="14" t="n">
        <v>1</v>
      </c>
      <c r="B3" s="31" t="inlineStr">
        <is>
          <t>Initial / Ad Hoc</t>
        </is>
      </c>
      <c r="C3" s="15" t="inlineStr">
        <is>
          <t>No formal processes exist. Activities are reactive, undocumented and dependent on individuals. The organisation has no awareness of the DORA requirement or has not begun to address it.</t>
        </is>
      </c>
      <c r="D3" s="15" t="inlineStr">
        <is>
          <t>No documentation. No assigned ownership. No evidence of the activity being performed. Compliance is accidental.</t>
        </is>
      </c>
    </row>
    <row r="4">
      <c r="A4" s="14" t="n">
        <v>2</v>
      </c>
      <c r="B4" s="31" t="inlineStr">
        <is>
          <t>Developing / Basic</t>
        </is>
      </c>
      <c r="C4" s="15" t="inlineStr">
        <is>
          <t>Basic processes exist but are inconsistent, partially documented or incomplete. Some awareness of the requirement but implementation gaps remain significant.</t>
        </is>
      </c>
      <c r="D4" s="15" t="inlineStr">
        <is>
          <t>Partial documentation (e.g. draft policies). Some activity but not consistently applied. Evidence exists in ad hoc locations (emails, notes). Ownership may be informal.</t>
        </is>
      </c>
    </row>
    <row r="5">
      <c r="A5" s="14" t="n">
        <v>3</v>
      </c>
      <c r="B5" s="31" t="inlineStr">
        <is>
          <t>Defined / Established</t>
        </is>
      </c>
      <c r="C5" s="15" t="inlineStr">
        <is>
          <t>Processes are documented, standardised and consistently followed across the organisation. Meets the minimum DORA requirement. Evidence exists and is retrievable.</t>
        </is>
      </c>
      <c r="D5" s="15" t="inlineStr">
        <is>
          <t>Approved policies and procedures. Regular execution with records. Assigned owners. Evidence stored in a defined location. Would satisfy a basic supervisory review.</t>
        </is>
      </c>
    </row>
    <row r="6">
      <c r="A6" s="14" t="n">
        <v>4</v>
      </c>
      <c r="B6" s="31" t="inlineStr">
        <is>
          <t>Managed / Measured</t>
        </is>
      </c>
      <c r="C6" s="15" t="inlineStr">
        <is>
          <t>Processes are monitored with KPIs and metrics, regularly reviewed, and improving based on data. Full compliance with DORA requirements. Comprehensive audit trail.</t>
        </is>
      </c>
      <c r="D6" s="15" t="inlineStr">
        <is>
          <t>KPIs/metrics tracked and reported. Regular management reviews with documented outcomes. Testing and validation records. Internal audit confirmation. Evidence would satisfy a detailed supervisory examination.</t>
        </is>
      </c>
    </row>
    <row r="7">
      <c r="A7" s="14" t="n">
        <v>5</v>
      </c>
      <c r="B7" s="31" t="inlineStr">
        <is>
          <t>Optimized / Leading</t>
        </is>
      </c>
      <c r="C7" s="15" t="inlineStr">
        <is>
          <t>Continuous improvement is embedded. Processes are automated where possible. The organisation exceeds DORA requirements and benchmarks against industry best practices.</t>
        </is>
      </c>
      <c r="D7" s="15" t="inlineStr">
        <is>
          <t>Automated controls and monitoring. Continuous improvement cycle with documented enhancements. Benchmarking against peers. Proactive identification of emerging risks. Industry recognition or certification.</t>
        </is>
      </c>
    </row>
    <row r="9">
      <c r="A9" s="6" t="inlineStr">
        <is>
          <t>Self-Assessment Guidance</t>
        </is>
      </c>
    </row>
    <row r="10">
      <c r="A10" s="8" t="inlineStr">
        <is>
          <t>1. For each checklist item, ask: “Does this process exist, and can I show evidence?”</t>
        </is>
      </c>
    </row>
    <row r="11">
      <c r="A11" s="8" t="inlineStr">
        <is>
          <t>2. Level 1 means you cannot demonstrate the activity at all. Level 3 is the typical minimum expectation.</t>
        </is>
      </c>
    </row>
    <row r="12">
      <c r="A12" s="8" t="inlineStr">
        <is>
          <t>3. Be honest in your assessment — inflated scores create a false sense of security and may lead to supervisory surprises.</t>
        </is>
      </c>
    </row>
    <row r="13">
      <c r="A13" s="8" t="inlineStr">
        <is>
          <t>4. If unsure, default to the lower level. It is better to overestimate the gap than to underestimate it.</t>
        </is>
      </c>
    </row>
    <row r="14">
      <c r="A14" s="8" t="inlineStr">
        <is>
          <t>5. Use the Target Maturity column to set realistic goals. Not every item needs to reach Level 5.</t>
        </is>
      </c>
    </row>
    <row r="15">
      <c r="A15" s="8" t="inlineStr">
        <is>
          <t>6. Review your self-assessment with your internal audit function or an external advisor for calibration.</t>
        </is>
      </c>
    </row>
  </sheetData>
  <mergeCells count="8">
    <mergeCell ref="A1:D1"/>
    <mergeCell ref="A9:D9"/>
    <mergeCell ref="A12:D12"/>
    <mergeCell ref="A15:D15"/>
    <mergeCell ref="A11:D11"/>
    <mergeCell ref="A10:D10"/>
    <mergeCell ref="A13:D13"/>
    <mergeCell ref="A14:D14"/>
  </mergeCells>
  <pageMargins left="0.75" right="0.75" top="1" bottom="1" header="0.5" footer="0.5"/>
</worksheet>
</file>

<file path=xl/worksheets/sheet5.xml><?xml version="1.0" encoding="utf-8"?>
<worksheet xmlns="http://schemas.openxmlformats.org/spreadsheetml/2006/main">
  <sheetPr>
    <tabColor rgb="00DC2626"/>
    <outlinePr summaryBelow="1" summaryRight="1"/>
    <pageSetUpPr/>
  </sheetPr>
  <dimension ref="A1:D13"/>
  <sheetViews>
    <sheetView workbookViewId="0">
      <selection activeCell="A1" sqref="A1"/>
    </sheetView>
  </sheetViews>
  <sheetFormatPr baseColWidth="8" defaultRowHeight="15"/>
  <cols>
    <col width="18" customWidth="1" min="1" max="1"/>
    <col width="65" customWidth="1" min="2" max="2"/>
    <col width="14" customWidth="1" min="3" max="3"/>
    <col width="18" customWidth="1" min="4" max="4"/>
  </cols>
  <sheetData>
    <row r="1" ht="32" customHeight="1">
      <c r="A1" s="13" t="inlineStr">
        <is>
          <t>DORA Regulatory Technical Standards &amp; Implementing Technical Standards</t>
        </is>
      </c>
      <c r="B1" s="13" t="n"/>
      <c r="C1" s="13" t="n"/>
      <c r="D1" s="13" t="n"/>
    </row>
    <row r="2">
      <c r="A2" t="inlineStr">
        <is>
          <t>Reference</t>
        </is>
      </c>
      <c r="B2" t="inlineStr">
        <is>
          <t>Full Title</t>
        </is>
      </c>
      <c r="C2" t="inlineStr">
        <is>
          <t>Pillar</t>
        </is>
      </c>
      <c r="D2" t="inlineStr">
        <is>
          <t>DORA Article</t>
        </is>
      </c>
    </row>
    <row r="3">
      <c r="A3" s="31" t="inlineStr">
        <is>
          <t>CDR 2024/1774</t>
        </is>
      </c>
      <c r="B3" s="15" t="inlineStr">
        <is>
          <t>RTS on ICT risk management framework and simplified ICT risk management framework</t>
        </is>
      </c>
      <c r="C3" s="15" t="inlineStr">
        <is>
          <t>Pillar 1</t>
        </is>
      </c>
      <c r="D3" s="15" t="inlineStr">
        <is>
          <t>Art. 15, 16(3)</t>
        </is>
      </c>
    </row>
    <row r="4">
      <c r="A4" s="31" t="inlineStr">
        <is>
          <t>CDR 2024/1772</t>
        </is>
      </c>
      <c r="B4" s="15" t="inlineStr">
        <is>
          <t>RTS on incident classification criteria and materiality thresholds</t>
        </is>
      </c>
      <c r="C4" s="15" t="inlineStr">
        <is>
          <t>Pillar 2</t>
        </is>
      </c>
      <c r="D4" s="15" t="inlineStr">
        <is>
          <t>Art. 18(3)</t>
        </is>
      </c>
    </row>
    <row r="5">
      <c r="A5" s="31" t="inlineStr">
        <is>
          <t>CDR 2025/301</t>
        </is>
      </c>
      <c r="B5" s="15" t="inlineStr">
        <is>
          <t>RTS on incident reporting content and time limits</t>
        </is>
      </c>
      <c r="C5" s="15" t="inlineStr">
        <is>
          <t>Pillar 2</t>
        </is>
      </c>
      <c r="D5" s="15" t="inlineStr">
        <is>
          <t>Art. 20(a)</t>
        </is>
      </c>
    </row>
    <row r="6">
      <c r="A6" s="31" t="inlineStr">
        <is>
          <t>CIR 2025/302</t>
        </is>
      </c>
      <c r="B6" s="15" t="inlineStr">
        <is>
          <t>ITS on incident reporting templates and procedures</t>
        </is>
      </c>
      <c r="C6" s="15" t="inlineStr">
        <is>
          <t>Pillar 2</t>
        </is>
      </c>
      <c r="D6" s="15" t="inlineStr">
        <is>
          <t>Art. 20(b)</t>
        </is>
      </c>
    </row>
    <row r="7">
      <c r="A7" s="31" t="inlineStr">
        <is>
          <t>CDR 2025/1190</t>
        </is>
      </c>
      <c r="B7" s="15" t="inlineStr">
        <is>
          <t>RTS on threat-led penetration testing (TLPT)</t>
        </is>
      </c>
      <c r="C7" s="15" t="inlineStr">
        <is>
          <t>Pillar 3</t>
        </is>
      </c>
      <c r="D7" s="15" t="inlineStr">
        <is>
          <t>Art. 26–27</t>
        </is>
      </c>
    </row>
    <row r="8">
      <c r="A8" s="31" t="inlineStr">
        <is>
          <t>CDR 2024/1773</t>
        </is>
      </c>
      <c r="B8" s="15" t="inlineStr">
        <is>
          <t>RTS on ICT third-party contractual policy</t>
        </is>
      </c>
      <c r="C8" s="15" t="inlineStr">
        <is>
          <t>Pillar 4</t>
        </is>
      </c>
      <c r="D8" s="15" t="inlineStr">
        <is>
          <t>Art. 28(10)</t>
        </is>
      </c>
    </row>
    <row r="9">
      <c r="A9" s="31" t="inlineStr">
        <is>
          <t>CIR 2024/2956</t>
        </is>
      </c>
      <c r="B9" s="15" t="inlineStr">
        <is>
          <t>ITS on Register of Information templates</t>
        </is>
      </c>
      <c r="C9" s="15" t="inlineStr">
        <is>
          <t>Pillar 4</t>
        </is>
      </c>
      <c r="D9" s="15" t="inlineStr">
        <is>
          <t>Art. 28(9)</t>
        </is>
      </c>
    </row>
    <row r="10">
      <c r="A10" s="31" t="inlineStr">
        <is>
          <t>CDR 2025/532</t>
        </is>
      </c>
      <c r="B10" s="15" t="inlineStr">
        <is>
          <t>RTS on sub-contracting conditions for critical or important functions</t>
        </is>
      </c>
      <c r="C10" s="15" t="inlineStr">
        <is>
          <t>Pillar 4</t>
        </is>
      </c>
      <c r="D10" s="15" t="inlineStr">
        <is>
          <t>Art. 30(5)</t>
        </is>
      </c>
    </row>
    <row r="11">
      <c r="A11" s="31" t="inlineStr">
        <is>
          <t>CDR 2024/1502</t>
        </is>
      </c>
      <c r="B11" s="15" t="inlineStr">
        <is>
          <t>Delegated act on CTPP designation criteria</t>
        </is>
      </c>
      <c r="C11" s="15" t="inlineStr">
        <is>
          <t>Pillar 4</t>
        </is>
      </c>
      <c r="D11" s="15" t="inlineStr">
        <is>
          <t>Art. 31(6)</t>
        </is>
      </c>
    </row>
    <row r="12">
      <c r="A12" s="31" t="inlineStr">
        <is>
          <t>CDR 2024/1505</t>
        </is>
      </c>
      <c r="B12" s="15" t="inlineStr">
        <is>
          <t>Delegated act on oversight fees for CTPPs</t>
        </is>
      </c>
      <c r="C12" s="15" t="inlineStr">
        <is>
          <t>Pillar 4</t>
        </is>
      </c>
      <c r="D12" s="15" t="inlineStr">
        <is>
          <t>Art. 43(2)</t>
        </is>
      </c>
    </row>
    <row r="13">
      <c r="A13" s="31" t="inlineStr">
        <is>
          <t>CDR 2025/420</t>
        </is>
      </c>
      <c r="B13" s="15" t="inlineStr">
        <is>
          <t>RTS on joint examination team composition for CTPP oversight</t>
        </is>
      </c>
      <c r="C13" s="15" t="inlineStr">
        <is>
          <t>Pillar 4</t>
        </is>
      </c>
      <c r="D13" s="15" t="inlineStr">
        <is>
          <t>Art. 41(1)(c)</t>
        </is>
      </c>
    </row>
  </sheetData>
  <mergeCells count="1">
    <mergeCell ref="A1:D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2026-03-20T19:32:54Z</dcterms:created>
  <dcterms:modified xsi:type="dcterms:W3CDTF">2026-03-20T19:32:54Z</dcterms:modified>
</cp:coreProperties>
</file>